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Márcia\Desktop\"/>
    </mc:Choice>
  </mc:AlternateContent>
  <xr:revisionPtr revIDLastSave="0" documentId="13_ncr:1_{AAD92BC9-73A2-443E-BD9E-930A305A8D61}" xr6:coauthVersionLast="47" xr6:coauthVersionMax="47" xr10:uidLastSave="{00000000-0000-0000-0000-000000000000}"/>
  <bookViews>
    <workbookView xWindow="28680" yWindow="-120" windowWidth="29040" windowHeight="15840" tabRatio="755" xr2:uid="{00000000-000D-0000-FFFF-FFFF00000000}"/>
  </bookViews>
  <sheets>
    <sheet name="Capa" sheetId="20" r:id="rId1"/>
    <sheet name="Projeto Educativo" sheetId="14" r:id="rId2"/>
    <sheet name="Organização escolar do ano" sheetId="21" r:id="rId3"/>
    <sheet name="Plano Anual de Atividades" sheetId="16" r:id="rId4"/>
    <sheet name="Serviços de Apoio" sheetId="31" r:id="rId5"/>
    <sheet name="Plano Anual de Formação" sheetId="23" r:id="rId6"/>
    <sheet name="Desporto Escolar" sheetId="26" r:id="rId7"/>
    <sheet name="Recursos e Orçamento" sheetId="24" r:id="rId8"/>
    <sheet name="Acomp., divulgação e avaliação" sheetId="30" r:id="rId9"/>
  </sheets>
  <definedNames>
    <definedName name="_xlnm._FilterDatabase" localSheetId="3" hidden="1">'Plano Anual de Atividades'!$A$7:$Z$184</definedName>
    <definedName name="_xlnm._FilterDatabase" localSheetId="5" hidden="1">'Plano Anual de Formação'!$A$9:$AF$47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23" l="1"/>
  <c r="F47" i="23"/>
  <c r="P319" i="16" l="1"/>
  <c r="M319" i="16"/>
  <c r="P630" i="16"/>
  <c r="M630" i="16"/>
  <c r="M867" i="16" l="1"/>
  <c r="M809" i="16"/>
  <c r="M807" i="16"/>
  <c r="M806" i="16"/>
  <c r="P880" i="16"/>
  <c r="M880" i="16"/>
  <c r="M325" i="16" l="1"/>
  <c r="P694" i="16"/>
  <c r="P693" i="16"/>
  <c r="P562" i="16"/>
  <c r="M562" i="16"/>
  <c r="P563" i="16"/>
  <c r="M908" i="16"/>
  <c r="P733" i="16" l="1"/>
  <c r="P730" i="16"/>
  <c r="P731" i="16"/>
  <c r="P732" i="16"/>
  <c r="P726" i="16"/>
  <c r="P727" i="16"/>
  <c r="P728" i="16"/>
  <c r="P729" i="16"/>
  <c r="P722" i="16"/>
  <c r="P723" i="16"/>
  <c r="P724" i="16"/>
  <c r="P725" i="16"/>
  <c r="P719" i="16"/>
  <c r="P720" i="16"/>
  <c r="P721" i="16"/>
  <c r="P716" i="16"/>
  <c r="P717" i="16"/>
  <c r="P718" i="16"/>
  <c r="M733" i="16"/>
  <c r="M728" i="16"/>
  <c r="M729" i="16"/>
  <c r="M730" i="16"/>
  <c r="M731" i="16"/>
  <c r="M732" i="16"/>
  <c r="M723" i="16"/>
  <c r="M724" i="16"/>
  <c r="M725" i="16"/>
  <c r="M726" i="16"/>
  <c r="M727" i="16"/>
  <c r="M716" i="16"/>
  <c r="M717" i="16"/>
  <c r="M718" i="16"/>
  <c r="M719" i="16"/>
  <c r="M720" i="16"/>
  <c r="M721" i="16"/>
  <c r="M722" i="16"/>
  <c r="M893" i="16" l="1"/>
  <c r="M495" i="16"/>
  <c r="M47" i="23" l="1"/>
  <c r="U63" i="23"/>
  <c r="S63" i="23"/>
  <c r="Q63" i="23"/>
  <c r="U62" i="23"/>
  <c r="S62" i="23"/>
  <c r="Q62" i="23"/>
  <c r="U61" i="23"/>
  <c r="S61" i="23"/>
  <c r="Q61" i="23"/>
  <c r="U60" i="23"/>
  <c r="S60" i="23"/>
  <c r="Q60" i="23"/>
  <c r="U59" i="23"/>
  <c r="S59" i="23"/>
  <c r="Q59" i="23"/>
  <c r="N63" i="23"/>
  <c r="L63" i="23"/>
  <c r="N62" i="23"/>
  <c r="L62" i="23"/>
  <c r="N61" i="23"/>
  <c r="L61" i="23"/>
  <c r="N60" i="23"/>
  <c r="L60" i="23"/>
  <c r="N59" i="23"/>
  <c r="L59" i="23"/>
  <c r="U56" i="23"/>
  <c r="V56" i="23" s="1"/>
  <c r="S56" i="23"/>
  <c r="Q56" i="23"/>
  <c r="U57" i="23"/>
  <c r="S57" i="23"/>
  <c r="Q57" i="23"/>
  <c r="N57" i="23"/>
  <c r="L57" i="23"/>
  <c r="U58" i="23"/>
  <c r="S58" i="23"/>
  <c r="Q58" i="23"/>
  <c r="N58" i="23"/>
  <c r="L58" i="23"/>
  <c r="J47" i="23"/>
  <c r="N64" i="23"/>
  <c r="N44" i="23"/>
  <c r="L44" i="23"/>
  <c r="N43" i="23"/>
  <c r="L43" i="23"/>
  <c r="U42" i="23"/>
  <c r="S42" i="23"/>
  <c r="Q42" i="23"/>
  <c r="N42" i="23"/>
  <c r="L42" i="23"/>
  <c r="N38" i="23"/>
  <c r="L38" i="23"/>
  <c r="N37" i="23"/>
  <c r="L37" i="23"/>
  <c r="N36" i="23"/>
  <c r="L36" i="23"/>
  <c r="N35" i="23"/>
  <c r="L35" i="23"/>
  <c r="N34" i="23"/>
  <c r="L34" i="23"/>
  <c r="N33" i="23"/>
  <c r="L33" i="23"/>
  <c r="N32" i="23"/>
  <c r="L32" i="23"/>
  <c r="N30" i="23"/>
  <c r="L30" i="23"/>
  <c r="N29" i="23"/>
  <c r="L29" i="23"/>
  <c r="N28" i="23"/>
  <c r="L28" i="23"/>
  <c r="N31" i="23"/>
  <c r="L31" i="23"/>
  <c r="U27" i="23"/>
  <c r="S27" i="23"/>
  <c r="Q27" i="23"/>
  <c r="N27" i="23"/>
  <c r="L27" i="23"/>
  <c r="N26" i="23"/>
  <c r="L26" i="23"/>
  <c r="N25" i="23"/>
  <c r="L25" i="23"/>
  <c r="N24" i="23"/>
  <c r="L24" i="23"/>
  <c r="N23" i="23"/>
  <c r="L23" i="23"/>
  <c r="N22" i="23"/>
  <c r="L22" i="23"/>
  <c r="N21" i="23"/>
  <c r="L21" i="23"/>
  <c r="N19" i="23"/>
  <c r="L19" i="23"/>
  <c r="U18" i="23"/>
  <c r="S18" i="23"/>
  <c r="Q18" i="23"/>
  <c r="N18" i="23"/>
  <c r="L18" i="23"/>
  <c r="N17" i="23"/>
  <c r="L17" i="23"/>
  <c r="N16" i="23"/>
  <c r="L16" i="23"/>
  <c r="U15" i="23"/>
  <c r="S15" i="23"/>
  <c r="Q15" i="23"/>
  <c r="N15" i="23"/>
  <c r="L15" i="23"/>
  <c r="P687" i="16"/>
  <c r="M687" i="16"/>
  <c r="M695" i="16" l="1"/>
  <c r="P695" i="16"/>
  <c r="P890" i="16"/>
  <c r="P891" i="16"/>
  <c r="P892" i="16"/>
  <c r="P809" i="16"/>
  <c r="P325" i="16"/>
  <c r="P66" i="16"/>
  <c r="P178" i="16"/>
  <c r="M178" i="16"/>
  <c r="P181" i="16"/>
  <c r="M181" i="16"/>
  <c r="P184" i="16"/>
  <c r="P20" i="16" l="1"/>
  <c r="P21" i="16"/>
  <c r="P17" i="16"/>
  <c r="P18" i="16"/>
  <c r="P15" i="16"/>
  <c r="M869" i="16"/>
  <c r="M870" i="16"/>
  <c r="M871" i="16"/>
  <c r="M872" i="16"/>
  <c r="M873" i="16"/>
  <c r="M874" i="16"/>
  <c r="M875" i="16"/>
  <c r="M876" i="16"/>
  <c r="M877" i="16"/>
  <c r="M878" i="16"/>
  <c r="M548" i="16"/>
  <c r="M549" i="16"/>
  <c r="M550" i="16"/>
  <c r="M551" i="16"/>
  <c r="M552" i="16"/>
  <c r="P619" i="16" l="1"/>
  <c r="M688" i="16" l="1"/>
  <c r="M689" i="16"/>
  <c r="M864" i="16"/>
  <c r="M868" i="16"/>
  <c r="M289" i="16"/>
  <c r="M288" i="16"/>
  <c r="M320" i="16"/>
  <c r="M317" i="16"/>
  <c r="M316" i="16"/>
  <c r="M406" i="16"/>
  <c r="M315" i="16"/>
  <c r="M405" i="16"/>
  <c r="M314" i="16" l="1"/>
  <c r="P792" i="16"/>
  <c r="P791" i="16"/>
  <c r="P790" i="16"/>
  <c r="M792" i="16"/>
  <c r="M791" i="16"/>
  <c r="M790" i="16"/>
  <c r="P789" i="16"/>
  <c r="M789" i="16"/>
  <c r="P788" i="16"/>
  <c r="M788" i="16"/>
  <c r="P787" i="16"/>
  <c r="M787" i="16"/>
  <c r="P786" i="16"/>
  <c r="M786" i="16"/>
  <c r="P785" i="16"/>
  <c r="M785" i="16"/>
  <c r="P784" i="16"/>
  <c r="M784" i="16"/>
  <c r="P783" i="16"/>
  <c r="M783" i="16"/>
  <c r="P782" i="16"/>
  <c r="M782" i="16"/>
  <c r="P781" i="16"/>
  <c r="M781" i="16"/>
  <c r="P780" i="16"/>
  <c r="M780" i="16"/>
  <c r="P779" i="16"/>
  <c r="M779" i="16"/>
  <c r="P778" i="16"/>
  <c r="M778" i="16"/>
  <c r="P777" i="16"/>
  <c r="M777" i="16"/>
  <c r="P914" i="16"/>
  <c r="M914" i="16"/>
  <c r="P131" i="16"/>
  <c r="M131" i="16"/>
  <c r="P130" i="16"/>
  <c r="M130" i="16"/>
  <c r="P129" i="16"/>
  <c r="M129" i="16"/>
  <c r="P128" i="16"/>
  <c r="M128" i="16"/>
  <c r="P127" i="16"/>
  <c r="M127" i="16"/>
  <c r="P126" i="16"/>
  <c r="M126" i="16"/>
  <c r="P125" i="16"/>
  <c r="M125" i="16"/>
  <c r="P124" i="16"/>
  <c r="M124" i="16"/>
  <c r="P123" i="16"/>
  <c r="M123" i="16"/>
  <c r="P122" i="16"/>
  <c r="M122" i="16"/>
  <c r="P121" i="16"/>
  <c r="M121" i="16"/>
  <c r="P120" i="16"/>
  <c r="M120" i="16"/>
  <c r="P119" i="16"/>
  <c r="M119" i="16"/>
  <c r="P118" i="16"/>
  <c r="M118" i="16"/>
  <c r="P117" i="16"/>
  <c r="M117" i="16"/>
  <c r="P116" i="16"/>
  <c r="M116" i="16"/>
  <c r="P115" i="16"/>
  <c r="M115" i="16"/>
  <c r="P114" i="16"/>
  <c r="M114" i="16"/>
  <c r="P113" i="16"/>
  <c r="M113" i="16"/>
  <c r="P112" i="16"/>
  <c r="M112" i="16"/>
  <c r="P111" i="16"/>
  <c r="M111" i="16"/>
  <c r="P110" i="16"/>
  <c r="M110" i="16"/>
  <c r="P109" i="16"/>
  <c r="M109" i="16"/>
  <c r="K109" i="16"/>
  <c r="P108" i="16"/>
  <c r="M108" i="16"/>
  <c r="K108" i="16"/>
  <c r="P107" i="16"/>
  <c r="M107" i="16"/>
  <c r="K107" i="16"/>
  <c r="P106" i="16"/>
  <c r="M106" i="16"/>
  <c r="P105" i="16"/>
  <c r="M105" i="16"/>
  <c r="P104" i="16"/>
  <c r="M104" i="16"/>
  <c r="P103" i="16"/>
  <c r="M103" i="16"/>
  <c r="P102" i="16"/>
  <c r="M102" i="16"/>
  <c r="P101" i="16"/>
  <c r="M101" i="16"/>
  <c r="P100" i="16"/>
  <c r="M100" i="16"/>
  <c r="P99" i="16"/>
  <c r="M99" i="16"/>
  <c r="P98" i="16"/>
  <c r="M98" i="16"/>
  <c r="P97" i="16"/>
  <c r="M97" i="16"/>
  <c r="P96" i="16"/>
  <c r="M96" i="16"/>
  <c r="P95" i="16"/>
  <c r="M95" i="16"/>
  <c r="P94" i="16"/>
  <c r="M94" i="16"/>
  <c r="P574" i="16"/>
  <c r="M574" i="16"/>
  <c r="P573" i="16"/>
  <c r="M573" i="16"/>
  <c r="P93" i="16"/>
  <c r="M93" i="16"/>
  <c r="P92" i="16"/>
  <c r="M92" i="16"/>
  <c r="P91" i="16"/>
  <c r="M91" i="16"/>
  <c r="P90" i="16"/>
  <c r="M90" i="16"/>
  <c r="P89" i="16"/>
  <c r="M89" i="16"/>
  <c r="P88" i="16"/>
  <c r="P87" i="16"/>
  <c r="M87" i="16"/>
  <c r="P86" i="16"/>
  <c r="M86" i="16"/>
  <c r="P85" i="16"/>
  <c r="M85" i="16"/>
  <c r="P84" i="16"/>
  <c r="M84" i="16"/>
  <c r="P83" i="16"/>
  <c r="M83" i="16"/>
  <c r="P82" i="16"/>
  <c r="M82" i="16"/>
  <c r="P81" i="16"/>
  <c r="M81" i="16"/>
  <c r="K81" i="16"/>
  <c r="P80" i="16"/>
  <c r="M80" i="16"/>
  <c r="K80" i="16"/>
  <c r="P79" i="16"/>
  <c r="M79" i="16"/>
  <c r="K79" i="16"/>
  <c r="P78" i="16"/>
  <c r="M78" i="16"/>
  <c r="P77" i="16"/>
  <c r="M77" i="16"/>
  <c r="P76" i="16"/>
  <c r="M76" i="16"/>
  <c r="P75" i="16"/>
  <c r="M75" i="16"/>
  <c r="P74" i="16"/>
  <c r="M74" i="16"/>
  <c r="P73" i="16"/>
  <c r="M73" i="16"/>
  <c r="P72" i="16"/>
  <c r="M72" i="16"/>
  <c r="P71" i="16"/>
  <c r="M71" i="16"/>
  <c r="P70" i="16"/>
  <c r="M70" i="16"/>
  <c r="P69" i="16"/>
  <c r="M69" i="16"/>
  <c r="P68" i="16"/>
  <c r="M68" i="16"/>
  <c r="P67" i="16"/>
  <c r="M67" i="16"/>
  <c r="M311" i="16"/>
  <c r="P312" i="16"/>
  <c r="M312" i="16"/>
  <c r="P311" i="16"/>
  <c r="P913" i="16" l="1"/>
  <c r="M913" i="16"/>
  <c r="P912" i="16"/>
  <c r="M912" i="16"/>
  <c r="P911" i="16"/>
  <c r="M911" i="16"/>
  <c r="P910" i="16"/>
  <c r="M910" i="16"/>
  <c r="P909" i="16"/>
  <c r="M909" i="16"/>
  <c r="P901" i="16"/>
  <c r="M901" i="16"/>
  <c r="P900" i="16"/>
  <c r="M900" i="16"/>
  <c r="P899" i="16"/>
  <c r="M899" i="16"/>
  <c r="P898" i="16"/>
  <c r="M898" i="16"/>
  <c r="P897" i="16"/>
  <c r="M897" i="16"/>
  <c r="P896" i="16"/>
  <c r="M896" i="16"/>
  <c r="P895" i="16"/>
  <c r="M895" i="16"/>
  <c r="P907" i="16"/>
  <c r="M907" i="16"/>
  <c r="P906" i="16"/>
  <c r="M906" i="16"/>
  <c r="P905" i="16"/>
  <c r="M905" i="16"/>
  <c r="P904" i="16"/>
  <c r="M904" i="16"/>
  <c r="P903" i="16"/>
  <c r="M903" i="16"/>
  <c r="P902" i="16"/>
  <c r="M902" i="16"/>
  <c r="P885" i="16"/>
  <c r="M885" i="16"/>
  <c r="P884" i="16"/>
  <c r="M884" i="16"/>
  <c r="P883" i="16"/>
  <c r="M883" i="16"/>
  <c r="P882" i="16"/>
  <c r="M882" i="16"/>
  <c r="P881" i="16"/>
  <c r="M881" i="16"/>
  <c r="P776" i="16"/>
  <c r="M776" i="16"/>
  <c r="P775" i="16"/>
  <c r="M775" i="16"/>
  <c r="P774" i="16"/>
  <c r="M774" i="16"/>
  <c r="P773" i="16"/>
  <c r="M773" i="16"/>
  <c r="P772" i="16"/>
  <c r="M772" i="16"/>
  <c r="P771" i="16"/>
  <c r="M771" i="16"/>
  <c r="P770" i="16"/>
  <c r="M770" i="16"/>
  <c r="P769" i="16"/>
  <c r="M769" i="16"/>
  <c r="P768" i="16"/>
  <c r="M768" i="16"/>
  <c r="P767" i="16"/>
  <c r="M767" i="16"/>
  <c r="P766" i="16"/>
  <c r="M766" i="16"/>
  <c r="P765" i="16"/>
  <c r="M765" i="16"/>
  <c r="P764" i="16"/>
  <c r="M764" i="16"/>
  <c r="P763" i="16"/>
  <c r="M763" i="16"/>
  <c r="P762" i="16"/>
  <c r="M762" i="16"/>
  <c r="P761" i="16"/>
  <c r="M761" i="16"/>
  <c r="P760" i="16"/>
  <c r="M760" i="16"/>
  <c r="P759" i="16"/>
  <c r="M759" i="16"/>
  <c r="P757" i="16" l="1"/>
  <c r="M757" i="16"/>
  <c r="P756" i="16"/>
  <c r="M756" i="16"/>
  <c r="P755" i="16"/>
  <c r="M755" i="16"/>
  <c r="P754" i="16"/>
  <c r="P753" i="16"/>
  <c r="P752" i="16"/>
  <c r="M752" i="16"/>
  <c r="P751" i="16"/>
  <c r="M751" i="16"/>
  <c r="P749" i="16"/>
  <c r="M749" i="16"/>
  <c r="P748" i="16"/>
  <c r="M748" i="16"/>
  <c r="P747" i="16"/>
  <c r="M747" i="16"/>
  <c r="P746" i="16"/>
  <c r="M746" i="16"/>
  <c r="P745" i="16"/>
  <c r="M745" i="16"/>
  <c r="P744" i="16"/>
  <c r="M744" i="16"/>
  <c r="P743" i="16"/>
  <c r="M743" i="16"/>
  <c r="P742" i="16"/>
  <c r="M742" i="16"/>
  <c r="P741" i="16"/>
  <c r="M741" i="16"/>
  <c r="M740" i="16"/>
  <c r="P863" i="16" l="1"/>
  <c r="M863" i="16"/>
  <c r="P862" i="16"/>
  <c r="M862" i="16"/>
  <c r="P861" i="16"/>
  <c r="M861" i="16"/>
  <c r="P860" i="16"/>
  <c r="M860" i="16"/>
  <c r="P859" i="16"/>
  <c r="M859" i="16"/>
  <c r="P858" i="16"/>
  <c r="M858" i="16"/>
  <c r="P857" i="16"/>
  <c r="M857" i="16"/>
  <c r="P856" i="16"/>
  <c r="M856" i="16"/>
  <c r="P855" i="16"/>
  <c r="M855" i="16"/>
  <c r="P854" i="16"/>
  <c r="M854" i="16"/>
  <c r="P853" i="16"/>
  <c r="M853" i="16"/>
  <c r="P852" i="16"/>
  <c r="M852" i="16"/>
  <c r="P851" i="16"/>
  <c r="M851" i="16"/>
  <c r="P850" i="16"/>
  <c r="M850" i="16"/>
  <c r="P849" i="16"/>
  <c r="M849" i="16"/>
  <c r="P848" i="16"/>
  <c r="M848" i="16"/>
  <c r="P847" i="16"/>
  <c r="M847" i="16"/>
  <c r="P846" i="16"/>
  <c r="M846" i="16"/>
  <c r="P845" i="16"/>
  <c r="M845" i="16"/>
  <c r="P844" i="16"/>
  <c r="M844" i="16"/>
  <c r="P843" i="16"/>
  <c r="M843" i="16"/>
  <c r="P842" i="16"/>
  <c r="M842" i="16"/>
  <c r="P841" i="16"/>
  <c r="M841" i="16"/>
  <c r="P840" i="16"/>
  <c r="M840" i="16"/>
  <c r="P839" i="16"/>
  <c r="M839" i="16"/>
  <c r="P838" i="16"/>
  <c r="M838" i="16"/>
  <c r="P837" i="16"/>
  <c r="M837" i="16"/>
  <c r="P836" i="16"/>
  <c r="M836" i="16"/>
  <c r="P835" i="16"/>
  <c r="M835" i="16"/>
  <c r="P821" i="16" l="1"/>
  <c r="M821" i="16"/>
  <c r="P820" i="16"/>
  <c r="M820" i="16"/>
  <c r="P819" i="16"/>
  <c r="M819" i="16"/>
  <c r="P818" i="16"/>
  <c r="M818" i="16"/>
  <c r="P817" i="16"/>
  <c r="M817" i="16"/>
  <c r="P816" i="16"/>
  <c r="M816" i="16"/>
  <c r="P815" i="16"/>
  <c r="M815" i="16"/>
  <c r="P814" i="16"/>
  <c r="M814" i="16"/>
  <c r="P813" i="16"/>
  <c r="M813" i="16"/>
  <c r="P812" i="16"/>
  <c r="M812" i="16"/>
  <c r="P811" i="16"/>
  <c r="M811" i="16"/>
  <c r="P879" i="16"/>
  <c r="M879" i="16"/>
  <c r="P878" i="16"/>
  <c r="P877" i="16"/>
  <c r="P876" i="16"/>
  <c r="P875" i="16"/>
  <c r="P874" i="16"/>
  <c r="P873" i="16"/>
  <c r="P872" i="16"/>
  <c r="P871" i="16"/>
  <c r="P870" i="16"/>
  <c r="P869" i="16"/>
  <c r="P739" i="16"/>
  <c r="M739" i="16"/>
  <c r="P738" i="16"/>
  <c r="M738" i="16"/>
  <c r="P737" i="16"/>
  <c r="M737" i="16"/>
  <c r="P736" i="16"/>
  <c r="M736" i="16"/>
  <c r="P735" i="16"/>
  <c r="M735" i="16"/>
  <c r="P734" i="16"/>
  <c r="M734" i="16"/>
  <c r="P797" i="16"/>
  <c r="M797" i="16"/>
  <c r="P715" i="16"/>
  <c r="P714" i="16"/>
  <c r="P713" i="16"/>
  <c r="P712" i="16"/>
  <c r="P711" i="16"/>
  <c r="P710" i="16"/>
  <c r="P708" i="16"/>
  <c r="P707" i="16"/>
  <c r="P706" i="16"/>
  <c r="P705" i="16"/>
  <c r="P704" i="16"/>
  <c r="P703" i="16"/>
  <c r="P702" i="16"/>
  <c r="P701" i="16"/>
  <c r="P700" i="16"/>
  <c r="P699" i="16"/>
  <c r="P698" i="16"/>
  <c r="M715" i="16"/>
  <c r="M714" i="16"/>
  <c r="M713" i="16"/>
  <c r="M712" i="16"/>
  <c r="M711" i="16"/>
  <c r="M710" i="16"/>
  <c r="M709" i="16"/>
  <c r="M708" i="16"/>
  <c r="M707" i="16"/>
  <c r="M706" i="16"/>
  <c r="M705" i="16"/>
  <c r="M704" i="16"/>
  <c r="M703" i="16"/>
  <c r="M702" i="16"/>
  <c r="M701" i="16"/>
  <c r="M700" i="16"/>
  <c r="M699" i="16"/>
  <c r="M698" i="16"/>
  <c r="P170" i="16"/>
  <c r="M170" i="16"/>
  <c r="P165" i="16"/>
  <c r="P164" i="16"/>
  <c r="P163" i="16"/>
  <c r="P162" i="16"/>
  <c r="P161" i="16"/>
  <c r="M165" i="16"/>
  <c r="M164" i="16"/>
  <c r="M163" i="16"/>
  <c r="M162" i="16"/>
  <c r="M161" i="16"/>
  <c r="P152" i="16"/>
  <c r="P151" i="16"/>
  <c r="P150" i="16"/>
  <c r="P149" i="16"/>
  <c r="P148" i="16"/>
  <c r="M152" i="16"/>
  <c r="M151" i="16"/>
  <c r="M150" i="16"/>
  <c r="M149" i="16"/>
  <c r="M148" i="16"/>
  <c r="P685" i="16" l="1"/>
  <c r="M685" i="16"/>
  <c r="P684" i="16"/>
  <c r="M684" i="16"/>
  <c r="P683" i="16"/>
  <c r="M683" i="16"/>
  <c r="P682" i="16"/>
  <c r="M682" i="16"/>
  <c r="P681" i="16"/>
  <c r="M681" i="16"/>
  <c r="P680" i="16"/>
  <c r="M680" i="16"/>
  <c r="P679" i="16"/>
  <c r="M679" i="16"/>
  <c r="P678" i="16"/>
  <c r="M678" i="16"/>
  <c r="P677" i="16"/>
  <c r="M677" i="16"/>
  <c r="P676" i="16"/>
  <c r="M676" i="16"/>
  <c r="P664" i="16"/>
  <c r="M664" i="16"/>
  <c r="P663" i="16"/>
  <c r="M663" i="16"/>
  <c r="P662" i="16"/>
  <c r="M662" i="16"/>
  <c r="P661" i="16"/>
  <c r="M661" i="16"/>
  <c r="P485" i="16"/>
  <c r="M485" i="16"/>
  <c r="P479" i="16"/>
  <c r="M479" i="16"/>
  <c r="P484" i="16"/>
  <c r="M484" i="16"/>
  <c r="P483" i="16"/>
  <c r="M483" i="16"/>
  <c r="P478" i="16"/>
  <c r="M478" i="16"/>
  <c r="P477" i="16"/>
  <c r="M477" i="16"/>
  <c r="P634" i="16"/>
  <c r="M634" i="16"/>
  <c r="P633" i="16"/>
  <c r="M633" i="16"/>
  <c r="P632" i="16"/>
  <c r="M632" i="16"/>
  <c r="P631" i="16"/>
  <c r="M631" i="16"/>
  <c r="P482" i="16"/>
  <c r="M482" i="16"/>
  <c r="P481" i="16"/>
  <c r="M481" i="16"/>
  <c r="P480" i="16"/>
  <c r="M480" i="16"/>
  <c r="P668" i="16"/>
  <c r="M668" i="16"/>
  <c r="P667" i="16"/>
  <c r="M667" i="16"/>
  <c r="P476" i="16"/>
  <c r="M476" i="16"/>
  <c r="P473" i="16"/>
  <c r="P474" i="16"/>
  <c r="P475" i="16"/>
  <c r="P472" i="16"/>
  <c r="P469" i="16"/>
  <c r="M472" i="16"/>
  <c r="M473" i="16"/>
  <c r="M474" i="16"/>
  <c r="M475" i="16"/>
  <c r="P471" i="16"/>
  <c r="M471" i="16"/>
  <c r="M492" i="16"/>
  <c r="P227" i="16"/>
  <c r="M227" i="16"/>
  <c r="P226" i="16"/>
  <c r="M226" i="16"/>
  <c r="P225" i="16"/>
  <c r="M225" i="16"/>
  <c r="P224" i="16"/>
  <c r="M224" i="16"/>
  <c r="P223" i="16"/>
  <c r="M223" i="16"/>
  <c r="P222" i="16"/>
  <c r="M222" i="16"/>
  <c r="P221" i="16"/>
  <c r="M221" i="16"/>
  <c r="P220" i="16"/>
  <c r="M220" i="16"/>
  <c r="P219" i="16"/>
  <c r="M219" i="16"/>
  <c r="P218" i="16"/>
  <c r="M218" i="16"/>
  <c r="P217" i="16"/>
  <c r="M217" i="16"/>
  <c r="P216" i="16"/>
  <c r="M216" i="16"/>
  <c r="P215" i="16"/>
  <c r="M215" i="16"/>
  <c r="P214" i="16"/>
  <c r="M214" i="16"/>
  <c r="P213" i="16"/>
  <c r="M213" i="16"/>
  <c r="P212" i="16"/>
  <c r="M212" i="16"/>
  <c r="P211" i="16"/>
  <c r="M211" i="16"/>
  <c r="P210" i="16"/>
  <c r="M210" i="16"/>
  <c r="P209" i="16"/>
  <c r="M209" i="16"/>
  <c r="P208" i="16"/>
  <c r="M208" i="16"/>
  <c r="P207" i="16"/>
  <c r="M207" i="16"/>
  <c r="P206" i="16"/>
  <c r="M206" i="16"/>
  <c r="P205" i="16"/>
  <c r="M205" i="16"/>
  <c r="P204" i="16"/>
  <c r="M204" i="16"/>
  <c r="P203" i="16"/>
  <c r="M203" i="16"/>
  <c r="P202" i="16"/>
  <c r="M202" i="16"/>
  <c r="P201" i="16"/>
  <c r="M201" i="16"/>
  <c r="P200" i="16"/>
  <c r="M200" i="16"/>
  <c r="P329" i="16" l="1"/>
  <c r="P330" i="16"/>
  <c r="M329" i="16"/>
  <c r="M330" i="16"/>
  <c r="P360" i="16"/>
  <c r="M360" i="16"/>
  <c r="P291" i="16" l="1"/>
  <c r="P290" i="16"/>
  <c r="M291" i="16"/>
  <c r="M290" i="16"/>
  <c r="M324" i="16"/>
  <c r="P359" i="16"/>
  <c r="P355" i="16"/>
  <c r="M359" i="16"/>
  <c r="M361" i="16"/>
  <c r="M404" i="16"/>
  <c r="P404" i="16"/>
  <c r="P183" i="16" l="1"/>
  <c r="P182" i="16"/>
  <c r="M184" i="16"/>
  <c r="M183" i="16"/>
  <c r="M182" i="16"/>
  <c r="P179" i="16"/>
  <c r="P180" i="16"/>
  <c r="M179" i="16"/>
  <c r="M180" i="16"/>
  <c r="P177" i="16"/>
  <c r="P176" i="16"/>
  <c r="P265" i="16"/>
  <c r="M177" i="16"/>
  <c r="M176" i="16"/>
  <c r="M286" i="16"/>
  <c r="P19" i="16"/>
  <c r="M19" i="16"/>
  <c r="M20" i="16"/>
  <c r="P16" i="16"/>
  <c r="M16" i="16"/>
  <c r="M17" i="16"/>
  <c r="P14" i="16"/>
  <c r="P13" i="16"/>
  <c r="P284" i="16"/>
  <c r="M168" i="16"/>
  <c r="M169" i="16"/>
  <c r="M132" i="16"/>
  <c r="M14" i="16"/>
  <c r="M13" i="16"/>
  <c r="M321" i="16"/>
  <c r="M249" i="16"/>
  <c r="M137" i="16"/>
  <c r="M138" i="16"/>
  <c r="M139" i="16"/>
  <c r="M140" i="16"/>
  <c r="M141" i="16"/>
  <c r="M142" i="16"/>
  <c r="M143" i="16"/>
  <c r="M144" i="16"/>
  <c r="M145" i="16"/>
  <c r="M146" i="16"/>
  <c r="M147" i="16"/>
  <c r="M195" i="16"/>
  <c r="Z613" i="16" l="1"/>
  <c r="P675" i="16"/>
  <c r="M675" i="16"/>
  <c r="P674" i="16"/>
  <c r="M674" i="16"/>
  <c r="P607" i="16"/>
  <c r="M607" i="16"/>
  <c r="P606" i="16"/>
  <c r="M606" i="16"/>
  <c r="P605" i="16"/>
  <c r="M605" i="16"/>
  <c r="P604" i="16"/>
  <c r="M604" i="16"/>
  <c r="P603" i="16"/>
  <c r="M603" i="16"/>
  <c r="P602" i="16"/>
  <c r="M602" i="16"/>
  <c r="P601" i="16"/>
  <c r="M601" i="16"/>
  <c r="P600" i="16"/>
  <c r="M600" i="16"/>
  <c r="P599" i="16"/>
  <c r="M599" i="16"/>
  <c r="P598" i="16"/>
  <c r="M598" i="16"/>
  <c r="P597" i="16"/>
  <c r="M597" i="16"/>
  <c r="P596" i="16"/>
  <c r="M596" i="16"/>
  <c r="P595" i="16"/>
  <c r="M595" i="16"/>
  <c r="P594" i="16"/>
  <c r="M594" i="16"/>
  <c r="P593" i="16"/>
  <c r="M593" i="16"/>
  <c r="P592" i="16"/>
  <c r="M592" i="16"/>
  <c r="P591" i="16"/>
  <c r="M591" i="16"/>
  <c r="M590" i="16"/>
  <c r="M589" i="16"/>
  <c r="M588" i="16"/>
  <c r="P572" i="16"/>
  <c r="M572" i="16"/>
  <c r="P571" i="16"/>
  <c r="M571" i="16"/>
  <c r="P570" i="16"/>
  <c r="M570" i="16"/>
  <c r="P569" i="16"/>
  <c r="M569" i="16"/>
  <c r="P568" i="16"/>
  <c r="M568" i="16"/>
  <c r="P567" i="16"/>
  <c r="M567" i="16"/>
  <c r="P566" i="16"/>
  <c r="M566" i="16"/>
  <c r="P565" i="16"/>
  <c r="M565" i="16"/>
  <c r="P564" i="16"/>
  <c r="M564" i="16"/>
  <c r="M563" i="16"/>
  <c r="P547" i="16"/>
  <c r="M547" i="16"/>
  <c r="P546" i="16"/>
  <c r="M546" i="16"/>
  <c r="P545" i="16"/>
  <c r="M545" i="16"/>
  <c r="P544" i="16"/>
  <c r="M544" i="16"/>
  <c r="P543" i="16"/>
  <c r="M543" i="16"/>
  <c r="P542" i="16"/>
  <c r="M542" i="16"/>
  <c r="M469" i="16"/>
  <c r="P468" i="16"/>
  <c r="M468" i="16"/>
  <c r="P467" i="16"/>
  <c r="M467" i="16"/>
  <c r="P466" i="16"/>
  <c r="M466" i="16"/>
  <c r="P465" i="16"/>
  <c r="M465" i="16"/>
  <c r="P464" i="16"/>
  <c r="M464" i="16"/>
  <c r="P462" i="16"/>
  <c r="M462" i="16"/>
  <c r="P460" i="16"/>
  <c r="M460" i="16"/>
  <c r="P495" i="16"/>
  <c r="P581" i="16" l="1"/>
  <c r="M581" i="16"/>
  <c r="P587" i="16"/>
  <c r="M587" i="16"/>
  <c r="P586" i="16"/>
  <c r="M586" i="16"/>
  <c r="P585" i="16"/>
  <c r="M585" i="16"/>
  <c r="P584" i="16"/>
  <c r="M584" i="16"/>
  <c r="P583" i="16"/>
  <c r="M583" i="16"/>
  <c r="P580" i="16"/>
  <c r="M580" i="16"/>
  <c r="P579" i="16"/>
  <c r="M579" i="16"/>
  <c r="P578" i="16"/>
  <c r="M578" i="16"/>
  <c r="P577" i="16"/>
  <c r="M577" i="16"/>
  <c r="P576" i="16"/>
  <c r="M576" i="16"/>
  <c r="M509" i="16"/>
  <c r="M508" i="16"/>
  <c r="P459" i="16"/>
  <c r="M459" i="16"/>
  <c r="P458" i="16"/>
  <c r="M458" i="16"/>
  <c r="P457" i="16"/>
  <c r="M457" i="16"/>
  <c r="P456" i="16"/>
  <c r="M456" i="16"/>
  <c r="P455" i="16"/>
  <c r="M455" i="16"/>
  <c r="P454" i="16"/>
  <c r="Q454" i="16" s="1"/>
  <c r="P453" i="16"/>
  <c r="M453" i="16"/>
  <c r="P452" i="16"/>
  <c r="M452" i="16"/>
  <c r="P451" i="16"/>
  <c r="M451" i="16"/>
  <c r="P450" i="16"/>
  <c r="M450" i="16"/>
  <c r="P449" i="16"/>
  <c r="M449" i="16"/>
  <c r="P448" i="16"/>
  <c r="M448" i="16"/>
  <c r="M447" i="16"/>
  <c r="P446" i="16"/>
  <c r="M446" i="16"/>
  <c r="P445" i="16"/>
  <c r="M445" i="16"/>
  <c r="P444" i="16"/>
  <c r="M444" i="16"/>
  <c r="P443" i="16"/>
  <c r="M443" i="16"/>
  <c r="P442" i="16"/>
  <c r="M442" i="16"/>
  <c r="P441" i="16"/>
  <c r="M441" i="16"/>
  <c r="P440" i="16"/>
  <c r="M440" i="16"/>
  <c r="P439" i="16"/>
  <c r="M439" i="16"/>
  <c r="P438" i="16"/>
  <c r="M438" i="16"/>
  <c r="P437" i="16"/>
  <c r="M437" i="16"/>
  <c r="P436" i="16"/>
  <c r="M436" i="16"/>
  <c r="P435" i="16"/>
  <c r="P434" i="16"/>
  <c r="P433" i="16"/>
  <c r="P432" i="16"/>
  <c r="P431" i="16"/>
  <c r="P430" i="16"/>
  <c r="P429" i="16"/>
  <c r="P428" i="16"/>
  <c r="P427" i="16"/>
  <c r="P426" i="16"/>
  <c r="P425" i="16"/>
  <c r="P424" i="16"/>
  <c r="P423" i="16"/>
  <c r="P422" i="16"/>
  <c r="P421" i="16"/>
  <c r="P420" i="16"/>
  <c r="P419" i="16"/>
  <c r="P418" i="16"/>
  <c r="P417" i="16"/>
  <c r="P416" i="16"/>
  <c r="M428" i="16"/>
  <c r="M435" i="16"/>
  <c r="M434" i="16"/>
  <c r="M433" i="16"/>
  <c r="M432" i="16"/>
  <c r="M431" i="16"/>
  <c r="M430" i="16"/>
  <c r="M429" i="16"/>
  <c r="M427" i="16"/>
  <c r="M426" i="16"/>
  <c r="M425" i="16"/>
  <c r="M424" i="16"/>
  <c r="M423" i="16"/>
  <c r="M422" i="16"/>
  <c r="M421" i="16"/>
  <c r="M420" i="16"/>
  <c r="M419" i="16"/>
  <c r="M418" i="16"/>
  <c r="M417" i="16"/>
  <c r="M416" i="16"/>
  <c r="P541" i="16"/>
  <c r="P540" i="16"/>
  <c r="P539" i="16"/>
  <c r="P538" i="16"/>
  <c r="P537" i="16"/>
  <c r="P536" i="16"/>
  <c r="P535" i="16"/>
  <c r="P534" i="16"/>
  <c r="P533" i="16"/>
  <c r="P532" i="16"/>
  <c r="M541" i="16"/>
  <c r="M540" i="16"/>
  <c r="M539" i="16"/>
  <c r="M538" i="16"/>
  <c r="M537" i="16"/>
  <c r="M536" i="16"/>
  <c r="M535" i="16"/>
  <c r="M534" i="16"/>
  <c r="M533" i="16"/>
  <c r="M532" i="16"/>
  <c r="P531" i="16"/>
  <c r="P530" i="16"/>
  <c r="P529" i="16"/>
  <c r="P528" i="16"/>
  <c r="P527" i="16"/>
  <c r="P526" i="16"/>
  <c r="P525" i="16"/>
  <c r="P524" i="16"/>
  <c r="P523" i="16"/>
  <c r="P522" i="16"/>
  <c r="P521" i="16"/>
  <c r="P520" i="16"/>
  <c r="P519" i="16"/>
  <c r="P518" i="16"/>
  <c r="P517" i="16"/>
  <c r="P516" i="16"/>
  <c r="P515" i="16"/>
  <c r="P514" i="16"/>
  <c r="M531" i="16"/>
  <c r="M530" i="16"/>
  <c r="M529" i="16"/>
  <c r="M528" i="16"/>
  <c r="M527" i="16"/>
  <c r="M526" i="16"/>
  <c r="M525" i="16"/>
  <c r="M524" i="16"/>
  <c r="M523" i="16"/>
  <c r="M522" i="16"/>
  <c r="M521" i="16"/>
  <c r="M520" i="16"/>
  <c r="M519" i="16"/>
  <c r="M518" i="16"/>
  <c r="M517" i="16"/>
  <c r="M516" i="16"/>
  <c r="M515" i="16"/>
  <c r="M514" i="16"/>
  <c r="P491" i="16"/>
  <c r="P490" i="16"/>
  <c r="P489" i="16"/>
  <c r="P488" i="16"/>
  <c r="P487" i="16"/>
  <c r="P486" i="16"/>
  <c r="M491" i="16"/>
  <c r="M490" i="16"/>
  <c r="M489" i="16"/>
  <c r="M488" i="16"/>
  <c r="M487" i="16"/>
  <c r="M486" i="16"/>
  <c r="P501" i="16"/>
  <c r="M501" i="16"/>
  <c r="P500" i="16"/>
  <c r="M500" i="16"/>
  <c r="P499" i="16"/>
  <c r="M499" i="16"/>
  <c r="P498" i="16"/>
  <c r="M498" i="16"/>
  <c r="P497" i="16"/>
  <c r="M497" i="16"/>
  <c r="P496" i="16"/>
  <c r="M496" i="16"/>
  <c r="P494" i="16"/>
  <c r="M494" i="16"/>
  <c r="P493" i="16"/>
  <c r="M493" i="16"/>
  <c r="P169" i="16"/>
  <c r="P168" i="16"/>
  <c r="P167" i="16"/>
  <c r="M167" i="16"/>
  <c r="P160" i="16"/>
  <c r="P159" i="16"/>
  <c r="P158" i="16"/>
  <c r="P157" i="16"/>
  <c r="P156" i="16"/>
  <c r="P155" i="16"/>
  <c r="M160" i="16"/>
  <c r="M159" i="16"/>
  <c r="M158" i="16"/>
  <c r="M157" i="16"/>
  <c r="M156" i="16"/>
  <c r="M155" i="16"/>
  <c r="P147" i="16"/>
  <c r="P146" i="16"/>
  <c r="P145" i="16"/>
  <c r="P144" i="16"/>
  <c r="P143" i="16"/>
  <c r="P142" i="16"/>
  <c r="P141" i="16"/>
  <c r="P140" i="16"/>
  <c r="P139" i="16"/>
  <c r="P138" i="16"/>
  <c r="P137" i="16"/>
  <c r="P172" i="16" l="1"/>
  <c r="P331" i="16"/>
  <c r="P332" i="16"/>
  <c r="P333" i="16"/>
  <c r="P334" i="16"/>
  <c r="P335" i="16"/>
  <c r="P336" i="16"/>
  <c r="P337" i="16"/>
  <c r="P338" i="16"/>
  <c r="P339" i="16"/>
  <c r="P340" i="16"/>
  <c r="P341" i="16"/>
  <c r="P342" i="16"/>
  <c r="P343" i="16"/>
  <c r="P344" i="16"/>
  <c r="P345" i="16"/>
  <c r="P346" i="16"/>
  <c r="P347" i="16"/>
  <c r="M331" i="16"/>
  <c r="M332" i="16"/>
  <c r="M333" i="16"/>
  <c r="M334" i="16"/>
  <c r="M335" i="16"/>
  <c r="M336" i="16"/>
  <c r="M337" i="16"/>
  <c r="M338" i="16"/>
  <c r="M339" i="16"/>
  <c r="M340" i="16"/>
  <c r="M341" i="16"/>
  <c r="M342" i="16"/>
  <c r="M343" i="16"/>
  <c r="M344" i="16"/>
  <c r="M345" i="16"/>
  <c r="M346" i="16"/>
  <c r="M347" i="16"/>
  <c r="P401" i="16"/>
  <c r="M401" i="16"/>
  <c r="P400" i="16"/>
  <c r="M400" i="16"/>
  <c r="P397" i="16"/>
  <c r="M397" i="16"/>
  <c r="P396" i="16"/>
  <c r="M396" i="16"/>
  <c r="P286" i="16"/>
  <c r="P285" i="16"/>
  <c r="M285" i="16"/>
  <c r="M284" i="16"/>
  <c r="P277" i="16" l="1"/>
  <c r="M277" i="16"/>
  <c r="M280" i="16"/>
  <c r="M281" i="16"/>
  <c r="M282" i="16"/>
  <c r="M283" i="16"/>
  <c r="M279" i="16"/>
  <c r="M278" i="16"/>
  <c r="M276" i="16"/>
  <c r="M275" i="16"/>
  <c r="P280" i="16"/>
  <c r="P281" i="16"/>
  <c r="P282" i="16"/>
  <c r="P283" i="16"/>
  <c r="P279" i="16"/>
  <c r="P278" i="16"/>
  <c r="P353" i="16"/>
  <c r="P354" i="16"/>
  <c r="P387" i="16"/>
  <c r="M387" i="16"/>
  <c r="P386" i="16"/>
  <c r="M386" i="16"/>
  <c r="P385" i="16"/>
  <c r="M385" i="16"/>
  <c r="P384" i="16"/>
  <c r="M384" i="16"/>
  <c r="P383" i="16"/>
  <c r="M383" i="16"/>
  <c r="P382" i="16"/>
  <c r="M382" i="16"/>
  <c r="P381" i="16"/>
  <c r="M381" i="16"/>
  <c r="P380" i="16"/>
  <c r="P379" i="16"/>
  <c r="P378" i="16"/>
  <c r="P377" i="16"/>
  <c r="P376" i="16"/>
  <c r="P375" i="16"/>
  <c r="M375" i="16"/>
  <c r="M376" i="16"/>
  <c r="M377" i="16"/>
  <c r="M378" i="16"/>
  <c r="M379" i="16"/>
  <c r="M380" i="16"/>
  <c r="P198" i="16"/>
  <c r="M198" i="16"/>
  <c r="P197" i="16"/>
  <c r="M197" i="16"/>
  <c r="P196" i="16"/>
  <c r="M196" i="16"/>
  <c r="P195" i="16"/>
  <c r="P194" i="16"/>
  <c r="M194" i="16"/>
  <c r="P193" i="16"/>
  <c r="M193" i="16"/>
  <c r="P192" i="16"/>
  <c r="M192" i="16"/>
  <c r="P191" i="16"/>
  <c r="M191" i="16"/>
  <c r="P190" i="16"/>
  <c r="M190" i="16"/>
  <c r="P189" i="16"/>
  <c r="M189" i="16"/>
  <c r="M364" i="16"/>
  <c r="P374" i="16"/>
  <c r="M374" i="16"/>
  <c r="P373" i="16"/>
  <c r="M373" i="16"/>
  <c r="P372" i="16"/>
  <c r="M372" i="16"/>
  <c r="P371" i="16"/>
  <c r="M371" i="16"/>
  <c r="P370" i="16"/>
  <c r="M370" i="16"/>
  <c r="P369" i="16"/>
  <c r="M369" i="16"/>
  <c r="P368" i="16"/>
  <c r="M368" i="16"/>
  <c r="P367" i="16"/>
  <c r="M367" i="16"/>
  <c r="P366" i="16"/>
  <c r="M366" i="16"/>
  <c r="P365" i="16"/>
  <c r="M365" i="16"/>
  <c r="M232" i="16"/>
  <c r="M233" i="16"/>
  <c r="P166" i="16"/>
  <c r="P276" i="16"/>
  <c r="P275" i="16"/>
  <c r="P274" i="16"/>
  <c r="M274" i="16"/>
  <c r="P273" i="16"/>
  <c r="M273" i="16"/>
  <c r="P272" i="16"/>
  <c r="M272" i="16"/>
  <c r="P271" i="16"/>
  <c r="M271" i="16"/>
  <c r="P270" i="16"/>
  <c r="M270" i="16"/>
  <c r="P269" i="16"/>
  <c r="M269" i="16"/>
  <c r="P268" i="16"/>
  <c r="M268" i="16"/>
  <c r="P267" i="16"/>
  <c r="M267" i="16"/>
  <c r="P364" i="16"/>
  <c r="M398" i="16"/>
  <c r="P363" i="16"/>
  <c r="M363" i="16"/>
  <c r="P362" i="16"/>
  <c r="M362" i="16"/>
  <c r="P361" i="16"/>
  <c r="P321" i="16"/>
  <c r="M265" i="16" l="1"/>
  <c r="P399" i="16" l="1"/>
  <c r="P398" i="16"/>
  <c r="M399" i="16"/>
  <c r="P255" i="16"/>
  <c r="P254" i="16"/>
  <c r="P253" i="16"/>
  <c r="P252" i="16"/>
  <c r="P251" i="16"/>
  <c r="P250" i="16"/>
  <c r="M255" i="16"/>
  <c r="M254" i="16"/>
  <c r="M253" i="16"/>
  <c r="M252" i="16"/>
  <c r="M251" i="16"/>
  <c r="M250" i="16"/>
  <c r="P351" i="16"/>
  <c r="P352" i="16"/>
  <c r="P349" i="16"/>
  <c r="P350" i="16"/>
  <c r="M355" i="16"/>
  <c r="M352" i="16"/>
  <c r="M353" i="16"/>
  <c r="M354" i="16"/>
  <c r="M349" i="16"/>
  <c r="M350" i="16"/>
  <c r="M351" i="16"/>
  <c r="P249" i="16"/>
  <c r="P248" i="16"/>
  <c r="P247" i="16"/>
  <c r="P246" i="16"/>
  <c r="P245" i="16"/>
  <c r="P244" i="16"/>
  <c r="P243" i="16"/>
  <c r="P242" i="16"/>
  <c r="P241" i="16"/>
  <c r="P240" i="16"/>
  <c r="P239" i="16"/>
  <c r="P238" i="16"/>
  <c r="P237" i="16"/>
  <c r="P236" i="16"/>
  <c r="P235" i="16"/>
  <c r="P234" i="16"/>
  <c r="P233" i="16"/>
  <c r="P232" i="16"/>
  <c r="M248" i="16"/>
  <c r="M247" i="16"/>
  <c r="M246" i="16"/>
  <c r="M245" i="16"/>
  <c r="M244" i="16"/>
  <c r="M243" i="16"/>
  <c r="M242" i="16"/>
  <c r="M241" i="16"/>
  <c r="M240" i="16"/>
  <c r="M239" i="16"/>
  <c r="M238" i="16"/>
  <c r="M237" i="16"/>
  <c r="M236" i="16"/>
  <c r="M235" i="16"/>
  <c r="M234" i="16"/>
  <c r="M295" i="16"/>
  <c r="P304" i="16"/>
  <c r="P303" i="16"/>
  <c r="P302" i="16"/>
  <c r="P301" i="16"/>
  <c r="P300" i="16"/>
  <c r="P299" i="16"/>
  <c r="P298" i="16"/>
  <c r="P297" i="16"/>
  <c r="P296" i="16"/>
  <c r="P295" i="16"/>
  <c r="M304" i="16"/>
  <c r="M303" i="16"/>
  <c r="M302" i="16"/>
  <c r="M301" i="16"/>
  <c r="M300" i="16"/>
  <c r="M299" i="16"/>
  <c r="M298" i="16"/>
  <c r="M297" i="16"/>
  <c r="M296" i="16"/>
  <c r="P309" i="16"/>
  <c r="P308" i="16"/>
  <c r="P307" i="16"/>
  <c r="P306" i="16"/>
  <c r="M309" i="16"/>
  <c r="M308" i="16"/>
  <c r="M307" i="16"/>
  <c r="M306" i="16"/>
  <c r="P263" i="16"/>
  <c r="P262" i="16"/>
  <c r="P261" i="16"/>
  <c r="P260" i="16"/>
  <c r="P259" i="16"/>
  <c r="P258" i="16"/>
  <c r="M263" i="16"/>
  <c r="M262" i="16"/>
  <c r="M261" i="16"/>
  <c r="M260" i="16"/>
  <c r="M259" i="16"/>
  <c r="M258" i="16"/>
  <c r="M166" i="16"/>
  <c r="M915" i="16" s="1"/>
  <c r="P915" i="16" l="1"/>
  <c r="M64" i="23"/>
  <c r="J64" i="23"/>
  <c r="K64" i="23"/>
  <c r="Q64" i="23"/>
  <c r="S64" i="23"/>
  <c r="U64" i="23"/>
  <c r="L13" i="23"/>
  <c r="N13" i="23"/>
  <c r="N47" i="23" s="1"/>
  <c r="L14" i="23"/>
  <c r="N14" i="23"/>
  <c r="K47" i="23"/>
  <c r="Q47" i="23"/>
  <c r="S47" i="23"/>
  <c r="U47" i="23"/>
  <c r="H56" i="31"/>
  <c r="I56" i="31"/>
  <c r="J56" i="31"/>
  <c r="E56" i="31"/>
  <c r="F56" i="31"/>
  <c r="M29" i="21" l="1"/>
  <c r="N23" i="21"/>
</calcChain>
</file>

<file path=xl/sharedStrings.xml><?xml version="1.0" encoding="utf-8"?>
<sst xmlns="http://schemas.openxmlformats.org/spreadsheetml/2006/main" count="14672" uniqueCount="2542">
  <si>
    <t>SECRETARIA REGIONAL DE EDUCAÇÃO, CIÊNCIA E TECNOLOGIA</t>
  </si>
  <si>
    <r>
      <t xml:space="preserve">ESCOLA BÁSICA DOS 2.º E 3.º CICLOS DO ESTREITO DE CÂMARA DE LOBOS
</t>
    </r>
    <r>
      <rPr>
        <b/>
        <sz val="8"/>
        <color theme="0"/>
        <rFont val="Calibri"/>
        <family val="2"/>
        <scheme val="minor"/>
      </rPr>
      <t>N.º  do Código do Estabelecimento de Ensino 3102- 202      N.º de Telefone: 291945614/15
www.ebecl.com</t>
    </r>
  </si>
  <si>
    <t>Escola, Porto Seguro</t>
  </si>
  <si>
    <t>PLANO ANUAL DE ESCOLA</t>
  </si>
  <si>
    <t>Ano escolar 2022/2023</t>
  </si>
  <si>
    <t>Aprovado em reunião do conselho executivo de 02/11/2022</t>
  </si>
  <si>
    <t>1. PROJETO EDUCATIVO</t>
  </si>
  <si>
    <t xml:space="preserve">1.1. OBJETIVOS E METAS PARA O ANO ESCOLAR </t>
  </si>
  <si>
    <t>Objetivos</t>
  </si>
  <si>
    <t>Metas</t>
  </si>
  <si>
    <t>1. Melhorar a qualidade do sucesso educativo.</t>
  </si>
  <si>
    <r>
      <rPr>
        <b/>
        <sz val="11"/>
        <color rgb="FF000000"/>
        <rFont val="Arial"/>
        <family val="2"/>
      </rPr>
      <t xml:space="preserve">1.1 </t>
    </r>
    <r>
      <rPr>
        <sz val="11"/>
        <color rgb="FF000000"/>
        <rFont val="Arial"/>
        <family val="2"/>
      </rPr>
      <t>– Registar, no mínimo, 90% de sucesso na avaliação interna.</t>
    </r>
  </si>
  <si>
    <r>
      <t xml:space="preserve">1.2 -  </t>
    </r>
    <r>
      <rPr>
        <sz val="11"/>
        <color rgb="FF000000"/>
        <rFont val="Arial"/>
        <family val="2"/>
      </rPr>
      <t xml:space="preserve">Registar 25% dos alunos do EB com níveis superiores a 3 ou suficiente, por disciplina/ano. </t>
    </r>
  </si>
  <si>
    <r>
      <rPr>
        <b/>
        <sz val="11"/>
        <color rgb="FF000000"/>
        <rFont val="Arial"/>
        <family val="2"/>
      </rPr>
      <t>1.3 –</t>
    </r>
    <r>
      <rPr>
        <sz val="11"/>
        <color rgb="FF000000"/>
        <rFont val="Arial"/>
        <family val="2"/>
      </rPr>
      <t xml:space="preserve"> Registar uma tendência de evolução positiva nos resultados das provas finais.</t>
    </r>
  </si>
  <si>
    <r>
      <rPr>
        <b/>
        <sz val="11"/>
        <color rgb="FF000000"/>
        <rFont val="Arial"/>
        <family val="2"/>
      </rPr>
      <t xml:space="preserve">1.4 </t>
    </r>
    <r>
      <rPr>
        <sz val="11"/>
        <color rgb="FF000000"/>
        <rFont val="Arial"/>
        <family val="2"/>
      </rPr>
      <t>– Registar 80% da participação dos encarregados de educação nas atividades promovidas pela escola.</t>
    </r>
  </si>
  <si>
    <t>2. Promover projetos de flexibilidade e autonomia curricular.</t>
  </si>
  <si>
    <r>
      <rPr>
        <b/>
        <sz val="11"/>
        <color rgb="FF000000"/>
        <rFont val="Arial"/>
        <family val="2"/>
      </rPr>
      <t xml:space="preserve">2.1 </t>
    </r>
    <r>
      <rPr>
        <sz val="11"/>
        <color rgb="FF000000"/>
        <rFont val="Arial"/>
        <family val="2"/>
      </rPr>
      <t>– Participar em projetos de natureza interdisciplinar em, pelo menos, 20% da carga horária, por turma.</t>
    </r>
  </si>
  <si>
    <t>3. Aplicar a estratégia de educação para a cidadania na escola.</t>
  </si>
  <si>
    <r>
      <rPr>
        <b/>
        <sz val="11"/>
        <color rgb="FF000000"/>
        <rFont val="Arial"/>
        <family val="2"/>
      </rPr>
      <t>3.1 -</t>
    </r>
    <r>
      <rPr>
        <sz val="11"/>
        <color rgb="FF000000"/>
        <rFont val="Arial"/>
        <family val="2"/>
      </rPr>
      <t xml:space="preserve"> Contemplar em todas as disciplinas, clubes, projetos e outras iniciativas da escola a estratégia definida.</t>
    </r>
  </si>
  <si>
    <t>4. Aplicar a estratégia digital da escola.</t>
  </si>
  <si>
    <r>
      <rPr>
        <b/>
        <sz val="11"/>
        <color rgb="FF000000"/>
        <rFont val="Arial"/>
        <family val="2"/>
      </rPr>
      <t>4.1 -</t>
    </r>
    <r>
      <rPr>
        <sz val="11"/>
        <color rgb="FF000000"/>
        <rFont val="Arial"/>
        <family val="2"/>
      </rPr>
      <t xml:space="preserve"> Contemplar em todas as disciplinas, clubes, projetos e outras iniciativas da escola a estratégia definida.</t>
    </r>
  </si>
  <si>
    <t>5. Promover a educação inclusiva dos alunos.</t>
  </si>
  <si>
    <r>
      <rPr>
        <b/>
        <sz val="11"/>
        <color rgb="FF000000"/>
        <rFont val="Arial"/>
        <family val="2"/>
      </rPr>
      <t>5.1</t>
    </r>
    <r>
      <rPr>
        <sz val="11"/>
        <color rgb="FF000000"/>
        <rFont val="Arial"/>
        <family val="2"/>
      </rPr>
      <t xml:space="preserve"> - Integrar medidas universais, seletivas e adicionais ajustadas às necessidades/potencialidades dos alunos. </t>
    </r>
  </si>
  <si>
    <t>6. Criar condições para o bem-estar comum e segurança escolar.</t>
  </si>
  <si>
    <r>
      <rPr>
        <b/>
        <sz val="11"/>
        <color rgb="FF000000"/>
        <rFont val="Arial"/>
        <family val="2"/>
      </rPr>
      <t>6.1</t>
    </r>
    <r>
      <rPr>
        <sz val="11"/>
        <color rgb="FF000000"/>
        <rFont val="Arial"/>
        <family val="2"/>
      </rPr>
      <t xml:space="preserve"> – Diminuir em 5% os comportamentos desviantes dentro e fora da sala de aula, em relação ao ano anterior.</t>
    </r>
  </si>
  <si>
    <r>
      <rPr>
        <b/>
        <sz val="11"/>
        <color rgb="FF000000"/>
        <rFont val="Arial"/>
        <family val="2"/>
      </rPr>
      <t xml:space="preserve">6.2 - </t>
    </r>
    <r>
      <rPr>
        <sz val="11"/>
        <color rgb="FF000000"/>
        <rFont val="Arial"/>
        <family val="2"/>
      </rPr>
      <t>Participar nas iniciativas da comunidade de bem-estar.</t>
    </r>
  </si>
  <si>
    <t>7. Proporcionar atividades abrangentes e diversificadas.</t>
  </si>
  <si>
    <r>
      <rPr>
        <b/>
        <sz val="11"/>
        <color rgb="FF000000"/>
        <rFont val="Arial"/>
        <family val="2"/>
      </rPr>
      <t xml:space="preserve">7.1 - </t>
    </r>
    <r>
      <rPr>
        <sz val="11"/>
        <color rgb="FF000000"/>
        <rFont val="Arial"/>
        <family val="2"/>
      </rPr>
      <t xml:space="preserve">Manter a abrangência e diversidade de atividades dinamizadas. </t>
    </r>
  </si>
  <si>
    <r>
      <rPr>
        <b/>
        <sz val="11"/>
        <color rgb="FF000000"/>
        <rFont val="Arial"/>
        <family val="2"/>
      </rPr>
      <t xml:space="preserve">7.2 - </t>
    </r>
    <r>
      <rPr>
        <sz val="11"/>
        <color rgb="FF000000"/>
        <rFont val="Arial"/>
        <family val="2"/>
      </rPr>
      <t xml:space="preserve">Atingir mais de 75% de participantes, de entre os destinatários. </t>
    </r>
  </si>
  <si>
    <r>
      <rPr>
        <b/>
        <sz val="11"/>
        <color rgb="FF000000"/>
        <rFont val="Arial"/>
        <family val="2"/>
      </rPr>
      <t xml:space="preserve">7.3 - </t>
    </r>
    <r>
      <rPr>
        <sz val="11"/>
        <color rgb="FF000000"/>
        <rFont val="Arial"/>
        <family val="2"/>
      </rPr>
      <t xml:space="preserve">Assegurar a participação dos alunos nos clubes/projetos/desporto escolar e/ou integrar atividades de turma. </t>
    </r>
  </si>
  <si>
    <t>8. Participar em projetos locais, nacionais e/ou internacionais.</t>
  </si>
  <si>
    <r>
      <rPr>
        <b/>
        <sz val="11"/>
        <color rgb="FF000000"/>
        <rFont val="Arial"/>
        <family val="2"/>
      </rPr>
      <t xml:space="preserve">8.1 - </t>
    </r>
    <r>
      <rPr>
        <sz val="11"/>
        <color rgb="FF000000"/>
        <rFont val="Arial"/>
        <family val="2"/>
      </rPr>
      <t xml:space="preserve">Proporcionar a participação dos alunos em ações de intercâmbio. </t>
    </r>
  </si>
  <si>
    <t xml:space="preserve">9. Proporcionar formação contínua aos elementos da comunidade educativa. </t>
  </si>
  <si>
    <r>
      <t xml:space="preserve">9.1 - </t>
    </r>
    <r>
      <rPr>
        <sz val="11"/>
        <color rgb="FF000000"/>
        <rFont val="Arial"/>
        <family val="2"/>
      </rPr>
      <t>Promover formação contínua privilegiando a formação no âmbito das práticas pedagógicas.</t>
    </r>
  </si>
  <si>
    <t>2. ORGANIZAÇÃO ESCOLAR DO ANO LETIVO</t>
  </si>
  <si>
    <t>2.1. INTRODUÇÃO</t>
  </si>
  <si>
    <t xml:space="preserve">Dando cumprimento ao disposto na alínea d) do n.º 2 do artigo 15.º do Decreto Legislativo Regional n.º 21/2006/M, de 21 de junho, que alterou o Decreto Legislativo Regional n.º 4/2000/M, de 31 de janeiro, o qual aprovou o regime de autonomia, administração e gestão dos estabelecimentos de educação e de ensino públicos da Região Autónoma da Madeira, foi elaborado o presente plano anual de escola 2022/2023. 
Tal como previsto na alínea c) do n.º 2 do artigo 3.º do supramencionado diploma, o plano anual de escola é o documento elaborado e aprovado pelos órgãos de administração e gestão da escola que define, em função do projeto educativo, os objetivos, as formas de organização e de programação das atividades e que procede à identificação dos recursos envolvidos. Daí que as atividades tenham sido planificadas considerando os nove objetivos do projeto educativo 2022-2026, cuja aprovação aconteceu a 28/09/2022 em reunião do conselho da comunidade educativa, para além do plasmado na legislação vigente e demais regulamentação aplicável. </t>
  </si>
  <si>
    <t>2.2. PROFESSORES</t>
  </si>
  <si>
    <t>Critérios para a distribuição do serviço docente</t>
  </si>
  <si>
    <t>1.º</t>
  </si>
  <si>
    <t>Sempre que possível, privilegiar a continuidade pedagógica, garantindo estabilidade às equipas pedagógicas pelo conhecimento que detêm das suas turmas do ano letivo anterior.</t>
  </si>
  <si>
    <t>2.º</t>
  </si>
  <si>
    <t>Oferta formativa específica (CEFA e FM) - mediadores pessoais e sociais, bem como formadores, detentores de perfil adequado e experiência comprovada.</t>
  </si>
  <si>
    <t>2.3. ALUNOS</t>
  </si>
  <si>
    <t>Turmas do ensino regular</t>
  </si>
  <si>
    <t>Ciclo</t>
  </si>
  <si>
    <t>2.º ciclo</t>
  </si>
  <si>
    <t>3.º ciclo</t>
  </si>
  <si>
    <t>Ano de escolaridade</t>
  </si>
  <si>
    <t>5.º ano</t>
  </si>
  <si>
    <t>6.º ano</t>
  </si>
  <si>
    <t>7.º ano</t>
  </si>
  <si>
    <t>8.º ano</t>
  </si>
  <si>
    <t>9.º ano</t>
  </si>
  <si>
    <t>N.º de turmas</t>
  </si>
  <si>
    <t>turmas</t>
  </si>
  <si>
    <r>
      <rPr>
        <b/>
        <sz val="11"/>
        <color rgb="FF000000"/>
        <rFont val="Arial"/>
        <family val="2"/>
      </rPr>
      <t xml:space="preserve">Observação: 
</t>
    </r>
    <r>
      <rPr>
        <sz val="11"/>
        <color rgb="FF000000"/>
        <rFont val="Arial"/>
        <family val="2"/>
      </rPr>
      <t>O Projeto Estreito+, manté-se do quadriénio anterior uma vez que após a análise swot sobre a realidade que envolve a comunidade educativa onde os alunos estão inseridos, bem como no entendimento ao nível dos processos mais eficazes para atingirmos as novas metas do nosso projeto educativo, aplica-se em todas as turmas do ensino regular, do 2.º e 3.º ciclos. Todas elas estão abrangidas ao nível da ação escolar pelo Decreto-Lei n.º 55/2018, de 6 de julho, na sua redação atual, e pela Portaria n.º 223-A/2018, de 3 de agosto, pelo Decreto-Lei n.º54/2018, de 6 de julho, alterado pela Lei n.º 116/2019 de 13 de setembro, com as necessárias adaptações consagradas no Decreto Legislativo Regional n.º 11/2020/M, de 29 de julho.</t>
    </r>
  </si>
  <si>
    <t>Turmas de Cursos</t>
  </si>
  <si>
    <t>Ciclo/nível</t>
  </si>
  <si>
    <t>Secundário</t>
  </si>
  <si>
    <t>Oferta formativa</t>
  </si>
  <si>
    <t>CEFA - B3</t>
  </si>
  <si>
    <t>CEFA</t>
  </si>
  <si>
    <t>FM</t>
  </si>
  <si>
    <t>Informações complementares</t>
  </si>
  <si>
    <t>Diurno</t>
  </si>
  <si>
    <t xml:space="preserve">Escolar - 1.º ano e 2.º ano </t>
  </si>
  <si>
    <t>Formação Modular de Alemão e de Inglês</t>
  </si>
  <si>
    <r>
      <rPr>
        <b/>
        <sz val="11"/>
        <color rgb="FF000000"/>
        <rFont val="Arial"/>
        <family val="2"/>
      </rPr>
      <t>Legenda:</t>
    </r>
    <r>
      <rPr>
        <sz val="11"/>
        <color rgb="FF000000"/>
        <rFont val="Arial"/>
        <family val="2"/>
      </rPr>
      <t xml:space="preserve"> CEFA - cursos de educação e formação de adultos; FM - formações modulares.</t>
    </r>
  </si>
  <si>
    <t>Critérios para o agrupamento de alunos - elaboração de turmas:</t>
  </si>
  <si>
    <t>-</t>
  </si>
  <si>
    <t>Características dos alunos;</t>
  </si>
  <si>
    <t>Continuidade na turma;</t>
  </si>
  <si>
    <t>Auscultação dos diretores de turma;</t>
  </si>
  <si>
    <t>Parecer da psicóloga;</t>
  </si>
  <si>
    <t>Parecer da equipa multidisciplinar de apoio à educação inclusiva</t>
  </si>
  <si>
    <t>Parecer dos professores da educação especial;</t>
  </si>
  <si>
    <t>Espaço físico das salas.</t>
  </si>
  <si>
    <t>2.4. CALENDÁRIO ESCOLAR ANUAL 2022-2023</t>
  </si>
  <si>
    <t>Semana</t>
  </si>
  <si>
    <t>SET</t>
  </si>
  <si>
    <t>OUT</t>
  </si>
  <si>
    <t>NOV</t>
  </si>
  <si>
    <t>DEZ</t>
  </si>
  <si>
    <t>JAN</t>
  </si>
  <si>
    <t>FEV</t>
  </si>
  <si>
    <t>MAR</t>
  </si>
  <si>
    <t>ABRIL</t>
  </si>
  <si>
    <t>MAIO</t>
  </si>
  <si>
    <t>JUN</t>
  </si>
  <si>
    <t>JUL</t>
  </si>
  <si>
    <t>AGO</t>
  </si>
  <si>
    <t>SAB</t>
  </si>
  <si>
    <t>DOM</t>
  </si>
  <si>
    <t>SEG</t>
  </si>
  <si>
    <t>TER</t>
  </si>
  <si>
    <t>QUA</t>
  </si>
  <si>
    <t>QUI</t>
  </si>
  <si>
    <t>SEXTA</t>
  </si>
  <si>
    <r>
      <t xml:space="preserve">PA2 </t>
    </r>
    <r>
      <rPr>
        <sz val="8"/>
        <color theme="1"/>
        <rFont val="Arial"/>
        <family val="2"/>
      </rPr>
      <t xml:space="preserve"> 2</t>
    </r>
  </si>
  <si>
    <r>
      <t>z)</t>
    </r>
    <r>
      <rPr>
        <sz val="8"/>
        <color theme="1"/>
        <rFont val="Arial"/>
        <family val="2"/>
      </rPr>
      <t xml:space="preserve"> 4</t>
    </r>
  </si>
  <si>
    <t>Fim 9</t>
  </si>
  <si>
    <r>
      <t xml:space="preserve">PA3 </t>
    </r>
    <r>
      <rPr>
        <sz val="9"/>
        <color theme="1"/>
        <rFont val="Arial"/>
        <family val="2"/>
      </rPr>
      <t>7</t>
    </r>
  </si>
  <si>
    <r>
      <t xml:space="preserve">PA1 </t>
    </r>
    <r>
      <rPr>
        <sz val="8"/>
        <color theme="1"/>
        <rFont val="Arial"/>
        <family val="2"/>
      </rPr>
      <t>16</t>
    </r>
  </si>
  <si>
    <r>
      <t xml:space="preserve">e) </t>
    </r>
    <r>
      <rPr>
        <sz val="8"/>
        <color theme="1"/>
        <rFont val="Arial"/>
        <family val="2"/>
      </rPr>
      <t>11</t>
    </r>
  </si>
  <si>
    <r>
      <t xml:space="preserve">PA1 </t>
    </r>
    <r>
      <rPr>
        <sz val="8"/>
        <color theme="1"/>
        <rFont val="Arial"/>
        <family val="2"/>
      </rPr>
      <t>17</t>
    </r>
  </si>
  <si>
    <r>
      <t xml:space="preserve">Fim 5/6/7/8   </t>
    </r>
    <r>
      <rPr>
        <sz val="8"/>
        <color theme="1"/>
        <rFont val="Arial"/>
        <family val="2"/>
      </rPr>
      <t>14</t>
    </r>
  </si>
  <si>
    <r>
      <t xml:space="preserve">PA1 </t>
    </r>
    <r>
      <rPr>
        <sz val="8"/>
        <color theme="1"/>
        <rFont val="Arial"/>
        <family val="2"/>
      </rPr>
      <t>18</t>
    </r>
  </si>
  <si>
    <r>
      <t xml:space="preserve">PA1 </t>
    </r>
    <r>
      <rPr>
        <sz val="8"/>
        <color theme="1"/>
        <rFont val="Arial"/>
        <family val="2"/>
      </rPr>
      <t>19</t>
    </r>
  </si>
  <si>
    <r>
      <t>aa) a)</t>
    </r>
    <r>
      <rPr>
        <sz val="8"/>
        <color theme="1"/>
        <rFont val="Arial"/>
        <family val="2"/>
      </rPr>
      <t xml:space="preserve"> 16</t>
    </r>
  </si>
  <si>
    <r>
      <t xml:space="preserve">PA1 </t>
    </r>
    <r>
      <rPr>
        <b/>
        <sz val="8"/>
        <color theme="1"/>
        <rFont val="Arial"/>
        <family val="2"/>
      </rPr>
      <t xml:space="preserve"> </t>
    </r>
    <r>
      <rPr>
        <sz val="8"/>
        <color theme="1"/>
        <rFont val="Arial"/>
        <family val="2"/>
      </rPr>
      <t>22</t>
    </r>
  </si>
  <si>
    <r>
      <t>b)</t>
    </r>
    <r>
      <rPr>
        <sz val="8"/>
        <color theme="1"/>
        <rFont val="Arial"/>
        <family val="2"/>
      </rPr>
      <t xml:space="preserve"> 19</t>
    </r>
  </si>
  <si>
    <r>
      <t>PA1</t>
    </r>
    <r>
      <rPr>
        <b/>
        <sz val="8"/>
        <color theme="1"/>
        <rFont val="Arial"/>
        <family val="2"/>
      </rPr>
      <t xml:space="preserve">  </t>
    </r>
    <r>
      <rPr>
        <sz val="8"/>
        <color theme="1"/>
        <rFont val="Arial"/>
        <family val="2"/>
      </rPr>
      <t>23</t>
    </r>
  </si>
  <si>
    <r>
      <t xml:space="preserve">c) </t>
    </r>
    <r>
      <rPr>
        <sz val="8"/>
        <color theme="1"/>
        <rFont val="Arial"/>
        <family val="2"/>
      </rPr>
      <t>20</t>
    </r>
  </si>
  <si>
    <r>
      <t xml:space="preserve">PA1  </t>
    </r>
    <r>
      <rPr>
        <sz val="8"/>
        <color theme="1"/>
        <rFont val="Arial"/>
        <family val="2"/>
      </rPr>
      <t>24</t>
    </r>
  </si>
  <si>
    <r>
      <t>f)</t>
    </r>
    <r>
      <rPr>
        <sz val="8"/>
        <color theme="1"/>
        <rFont val="Arial"/>
        <family val="2"/>
      </rPr>
      <t xml:space="preserve"> 19</t>
    </r>
  </si>
  <si>
    <r>
      <t xml:space="preserve">PA1  </t>
    </r>
    <r>
      <rPr>
        <sz val="8"/>
        <color theme="1"/>
        <rFont val="Arial"/>
        <family val="2"/>
      </rPr>
      <t>25</t>
    </r>
  </si>
  <si>
    <r>
      <t xml:space="preserve">PA1  </t>
    </r>
    <r>
      <rPr>
        <sz val="8"/>
        <color theme="1"/>
        <rFont val="Arial"/>
        <family val="2"/>
      </rPr>
      <t>26</t>
    </r>
  </si>
  <si>
    <r>
      <t>d)</t>
    </r>
    <r>
      <rPr>
        <sz val="8"/>
        <color theme="1"/>
        <rFont val="Arial"/>
        <family val="2"/>
      </rPr>
      <t xml:space="preserve"> 23</t>
    </r>
  </si>
  <si>
    <r>
      <t>g); h)</t>
    </r>
    <r>
      <rPr>
        <sz val="8"/>
        <color rgb="FFFF0000"/>
        <rFont val="Arial"/>
        <family val="2"/>
      </rPr>
      <t xml:space="preserve"> </t>
    </r>
    <r>
      <rPr>
        <sz val="8"/>
        <color theme="1"/>
        <rFont val="Arial"/>
        <family val="2"/>
      </rPr>
      <t>21</t>
    </r>
  </si>
  <si>
    <t>Total dias</t>
  </si>
  <si>
    <t>1.º Período - entre 6 a 9 de setembro a 16 de dezembro de 2022</t>
  </si>
  <si>
    <t>2.º Período - 3 de janeiro a 31 de março de 2023</t>
  </si>
  <si>
    <t xml:space="preserve">3.º Período - 18 de abril a 7 de junho de 2023 - 9.º ano, 18 de abril a 14 de junho de 2023 – 5.º, 6.º, 7.º e 8.º anos </t>
  </si>
  <si>
    <t>Mudança de semestre – 27 de janeiro de 2023</t>
  </si>
  <si>
    <t>Interrupções letivas: (Natal) -19 de dez de 2022 a 2 de janeiro de 2022; (Carnaval) -28 de fevereiro de 2022 a 2 março de 2022 (Páscoa) – 4 de abril de 2022 a 18 de abril de 2022</t>
  </si>
  <si>
    <t>Feriados</t>
  </si>
  <si>
    <t>A definir</t>
  </si>
  <si>
    <t>Desporto Escolar</t>
  </si>
  <si>
    <t>PA1</t>
  </si>
  <si>
    <t>Provas de aferição de componente prática (Educação Física – 5.ºano); Componente de Observação e Comunicação Científicas da prova de Ciências Naturais e Físico-química e TIC – 8.ºano)</t>
  </si>
  <si>
    <t>PA2</t>
  </si>
  <si>
    <t>Prova de aferição de Português e Português Língua Segunda (5.º ano) e de Ciências Naturais e Físico-Química (8.º ano)</t>
  </si>
  <si>
    <t>PA3</t>
  </si>
  <si>
    <t>Provas de aferição de História e Geografia de Portugal (5.º ano) e de Matemática (8.º ano)</t>
  </si>
  <si>
    <r>
      <t xml:space="preserve">Calendário das Provas Finais e das Provas de Equivalência à Frequência
</t>
    </r>
    <r>
      <rPr>
        <sz val="11"/>
        <color theme="1"/>
        <rFont val="Arial"/>
        <family val="2"/>
      </rPr>
      <t>(Despacho n.º 6726-A/2021, de 08/07)</t>
    </r>
  </si>
  <si>
    <t>Provas</t>
  </si>
  <si>
    <t>Provas finais</t>
  </si>
  <si>
    <t>Provas de equivalência à frequência</t>
  </si>
  <si>
    <t>----------------------</t>
  </si>
  <si>
    <r>
      <rPr>
        <b/>
        <sz val="10"/>
        <color rgb="FFFF0000"/>
        <rFont val="Arial"/>
        <family val="2"/>
      </rPr>
      <t xml:space="preserve">c) </t>
    </r>
    <r>
      <rPr>
        <sz val="10"/>
        <color theme="1"/>
        <rFont val="Arial"/>
        <family val="2"/>
      </rPr>
      <t>De 20/06/2023 a 07/07/2023</t>
    </r>
  </si>
  <si>
    <t>De 19/07/2023 a 28/07/2023</t>
  </si>
  <si>
    <t>Afixação de pautas</t>
  </si>
  <si>
    <t>11/07/2023</t>
  </si>
  <si>
    <t>01/08/2023</t>
  </si>
  <si>
    <r>
      <rPr>
        <b/>
        <u/>
        <sz val="10"/>
        <color theme="1"/>
        <rFont val="Arial"/>
        <family val="2"/>
      </rPr>
      <t>9.º ano</t>
    </r>
    <r>
      <rPr>
        <sz val="10"/>
        <color theme="1"/>
        <rFont val="Arial"/>
        <family val="2"/>
      </rPr>
      <t xml:space="preserve">
</t>
    </r>
    <r>
      <rPr>
        <b/>
        <sz val="10"/>
        <color rgb="FFFF0000"/>
        <rFont val="Arial"/>
        <family val="2"/>
      </rPr>
      <t>b)</t>
    </r>
    <r>
      <rPr>
        <sz val="10"/>
        <color theme="1"/>
        <rFont val="Arial"/>
        <family val="2"/>
      </rPr>
      <t xml:space="preserve"> PLNM – 19/06/2023 </t>
    </r>
    <r>
      <rPr>
        <sz val="10"/>
        <color rgb="FFFFC000"/>
        <rFont val="Arial"/>
        <family val="2"/>
      </rPr>
      <t>(9:30)</t>
    </r>
    <r>
      <rPr>
        <sz val="10"/>
        <color theme="1"/>
        <rFont val="Arial"/>
        <family val="2"/>
      </rPr>
      <t xml:space="preserve">
</t>
    </r>
    <r>
      <rPr>
        <b/>
        <sz val="10"/>
        <color rgb="FFFF0000"/>
        <rFont val="Arial"/>
        <family val="2"/>
      </rPr>
      <t>a)</t>
    </r>
    <r>
      <rPr>
        <sz val="10"/>
        <color theme="1"/>
        <rFont val="Arial"/>
        <family val="2"/>
      </rPr>
      <t xml:space="preserve"> Matemática – 16/06/2023 (9:30)
</t>
    </r>
    <r>
      <rPr>
        <b/>
        <sz val="10"/>
        <color rgb="FFFF0000"/>
        <rFont val="Arial"/>
        <family val="2"/>
      </rPr>
      <t>d)</t>
    </r>
    <r>
      <rPr>
        <sz val="10"/>
        <color theme="1"/>
        <rFont val="Arial"/>
        <family val="2"/>
      </rPr>
      <t xml:space="preserve"> Português – 23/06/2023 (9:30)</t>
    </r>
  </si>
  <si>
    <r>
      <rPr>
        <b/>
        <sz val="10"/>
        <color rgb="FFFF0000"/>
        <rFont val="Arial"/>
        <family val="2"/>
      </rPr>
      <t>aa)</t>
    </r>
    <r>
      <rPr>
        <sz val="10"/>
        <color theme="1"/>
        <rFont val="Arial"/>
        <family val="2"/>
      </rPr>
      <t xml:space="preserve"> De 16/06/2023 a 07/07/2023</t>
    </r>
  </si>
  <si>
    <r>
      <rPr>
        <b/>
        <u/>
        <sz val="10"/>
        <color theme="1"/>
        <rFont val="Arial"/>
        <family val="2"/>
      </rPr>
      <t>9.º ano</t>
    </r>
    <r>
      <rPr>
        <sz val="10"/>
        <color theme="1"/>
        <rFont val="Arial"/>
        <family val="2"/>
      </rPr>
      <t xml:space="preserve">
</t>
    </r>
    <r>
      <rPr>
        <b/>
        <sz val="10"/>
        <color rgb="FFFF0000"/>
        <rFont val="Arial"/>
        <family val="2"/>
      </rPr>
      <t xml:space="preserve">f) </t>
    </r>
    <r>
      <rPr>
        <sz val="10"/>
        <color theme="1"/>
        <rFont val="Arial"/>
        <family val="2"/>
      </rPr>
      <t xml:space="preserve">Matemática – 19/07/2023 </t>
    </r>
    <r>
      <rPr>
        <sz val="10"/>
        <color rgb="FFFFC000"/>
        <rFont val="Arial"/>
        <family val="2"/>
      </rPr>
      <t>(9:30)</t>
    </r>
    <r>
      <rPr>
        <sz val="10"/>
        <color theme="1"/>
        <rFont val="Arial"/>
        <family val="2"/>
      </rPr>
      <t xml:space="preserve">
</t>
    </r>
    <r>
      <rPr>
        <b/>
        <sz val="10"/>
        <color rgb="FFFF0000"/>
        <rFont val="Arial"/>
        <family val="2"/>
      </rPr>
      <t>g)</t>
    </r>
    <r>
      <rPr>
        <sz val="10"/>
        <color theme="1"/>
        <rFont val="Arial"/>
        <family val="2"/>
      </rPr>
      <t xml:space="preserve"> PLNM – 21/07/2023 (9:30) 
</t>
    </r>
    <r>
      <rPr>
        <b/>
        <sz val="10"/>
        <color rgb="FFFF0000"/>
        <rFont val="Arial"/>
        <family val="2"/>
      </rPr>
      <t>h)</t>
    </r>
    <r>
      <rPr>
        <sz val="10"/>
        <color theme="1"/>
        <rFont val="Arial"/>
        <family val="2"/>
      </rPr>
      <t xml:space="preserve"> Português – 21/07/2023 (9:30)</t>
    </r>
  </si>
  <si>
    <r>
      <rPr>
        <b/>
        <sz val="10"/>
        <color rgb="FFFF0000"/>
        <rFont val="Arial"/>
        <family val="2"/>
      </rPr>
      <t>e)</t>
    </r>
    <r>
      <rPr>
        <sz val="10"/>
        <color theme="1"/>
        <rFont val="Arial"/>
        <family val="2"/>
      </rPr>
      <t xml:space="preserve"> 11/07/2023</t>
    </r>
  </si>
  <si>
    <t>04/08/2023</t>
  </si>
  <si>
    <r>
      <rPr>
        <b/>
        <sz val="10"/>
        <color rgb="FFFF0000"/>
        <rFont val="Arial"/>
        <family val="2"/>
      </rPr>
      <t xml:space="preserve">z) </t>
    </r>
    <r>
      <rPr>
        <sz val="10"/>
        <color theme="1"/>
        <rFont val="Arial"/>
        <family val="2"/>
      </rPr>
      <t>04/08/2023</t>
    </r>
  </si>
  <si>
    <t>Período de aplicação da componente de produção e interação orais de PLNM</t>
  </si>
  <si>
    <t>19/06/2023 a 06/07/2023</t>
  </si>
  <si>
    <t>19/07/2023 a 31/07/2023</t>
  </si>
  <si>
    <t>2.5. OPÇÕES CURRICULARES E SUA OPERACIONALIZAÇÃO</t>
  </si>
  <si>
    <t>As opções curriculares da escola com efeitos no ano escolar 2022/2023 são as indicadas no projeto educativo em vigor, documento que poderá ser consultado brevemente na nossa página de escola, em www.ebecl.com.
As matrizes curriculares, para além de referidas no projeto educativo igualmente, encontram-se publicadas na nossa página de escola, em https://ebecl.com/documentacao/documentos-orientadores/cargas_2e3ciclos_2022_2023.pdf</t>
  </si>
  <si>
    <t>Informações complementares:</t>
  </si>
  <si>
    <t xml:space="preserve">Todas turmas da escola estão abrangidas pelo  Decreto-Lei n.º 55/2018, de 6 de julho, pelo Decreto-Lei n.º 54/2018, de 6 de julho, pela Portaria n.º 223-A/2018, de 3 de agosto, com as necessárias adaptações consagradas no Decreto Legislativo Regional n.º 11/2020/M de 29 de julho, cada conselho de turma irá definir o desenvolvimento de um ou mais projetos, de maior ou menor duração, considerando as especificidades da turma (dificuldades, interesses, ...), os objetivos da escola plasmados no seu projeto educativo e ainda o sublema deste ano letivo: Ano MAIS (Mobilizar, Acreditar, Inspirar, Simplificar). No decorrer do ano letivo, todas as disciplinas participam no(s) projeto(s) realizados. </t>
  </si>
  <si>
    <r>
      <rPr>
        <sz val="11"/>
        <color rgb="FF000000"/>
        <rFont val="Arial"/>
        <family val="2"/>
      </rPr>
      <t>Os 2.º e 3.º ciclos estão organizados em equipas pedagógicas, tal como as equipas técnico-pedagógicas dos CEFA, reunindo semanalmente. 
As turmas do ensino regular, encontram-se agrupadas do seguinte modo: 5.ºABC + 5.ºDE; 6.ºABC + 6.ºDE; 7.ºABC + 7.ºDEF; 8.ºABC + 8.ºDE; 9.ºAB + 9.ºCD + 9.ºEFG</t>
    </r>
    <r>
      <rPr>
        <sz val="11"/>
        <rFont val="Arial"/>
        <family val="2"/>
      </rPr>
      <t xml:space="preserve">, partilhando a equipa pedagógica. </t>
    </r>
  </si>
  <si>
    <t>Foi definido o domínio de autonomia curricular (DAC), no 2.º ciclo, com as disciplinas: Educação Visual e Educação Tecnológica.</t>
  </si>
  <si>
    <t>Ao nível da formação para adultos, a escola visa dar resposta às necessidades do meio. No diurno temos o EFA B3 para adultos desempregados e com dependentes menores e a formação de nível secundário funciona em regime pós-laboral, devido à situação laboral dos seus destinatários.</t>
  </si>
  <si>
    <t>2.6. HORÁRIO ESCOLAR</t>
  </si>
  <si>
    <t xml:space="preserve"> Regime diurno</t>
  </si>
  <si>
    <t>Regime pós-laboral</t>
  </si>
  <si>
    <t>Turno da manhã</t>
  </si>
  <si>
    <t>Turno da tarde</t>
  </si>
  <si>
    <t>8:00 - 8:45</t>
  </si>
  <si>
    <t>13:15 - 14:00</t>
  </si>
  <si>
    <t>19:00 - 19:45</t>
  </si>
  <si>
    <t>8:45 - 9:30</t>
  </si>
  <si>
    <t>14:00 - 14:45</t>
  </si>
  <si>
    <t>19:45 - 20:30</t>
  </si>
  <si>
    <t>intervalo</t>
  </si>
  <si>
    <t>9:45 - 10:30</t>
  </si>
  <si>
    <t>15:00 - 15:45</t>
  </si>
  <si>
    <t>20:45 - 21:30</t>
  </si>
  <si>
    <t>10:30 - 11:15</t>
  </si>
  <si>
    <t>15:45 - 16:30</t>
  </si>
  <si>
    <t>21:30 - 22:15</t>
  </si>
  <si>
    <t>22:15 - 23:00</t>
  </si>
  <si>
    <t>11:30 - 12:15</t>
  </si>
  <si>
    <t>16:45 - 17:30</t>
  </si>
  <si>
    <t>12:15 - 13:00</t>
  </si>
  <si>
    <t>17:30 - 18:15</t>
  </si>
  <si>
    <t>2.7. CRITÉRIOS E PLANIFICAÇÃO DA AVALIAÇÃO ESCOLAR</t>
  </si>
  <si>
    <t xml:space="preserve">Critérios de avaliação e perfis de aprendizagens específicas publicados em: https://ebecl.com/index.php/pt/documentos-orientadores/criterios-de-avaliacao-e-perfil-das-aprendizagens-especificas 
</t>
  </si>
  <si>
    <t>Planificação da avaliação escolar - 1.º período</t>
  </si>
  <si>
    <t>Atividade</t>
  </si>
  <si>
    <t>Dia</t>
  </si>
  <si>
    <t>Observações</t>
  </si>
  <si>
    <t>Avaliação intercalar</t>
  </si>
  <si>
    <t>28 de outubro</t>
  </si>
  <si>
    <t>Lançamento da avaliação intercalar dos alunos</t>
  </si>
  <si>
    <t>Reuniões de avaliação e de entrega de avaliação</t>
  </si>
  <si>
    <t>Até o dia 18/12/2022</t>
  </si>
  <si>
    <t>Avaliação de alunos
Entrega da avaliação aos encarregados de educação e outras informações</t>
  </si>
  <si>
    <t>Planificação da avaliação escolar - 2.º período</t>
  </si>
  <si>
    <t>Reuniões de avaliação extraordinária</t>
  </si>
  <si>
    <t>30 jan a 03 fev</t>
  </si>
  <si>
    <t>Avaliação das disciplinas semestrais</t>
  </si>
  <si>
    <t>17 de fevereiro</t>
  </si>
  <si>
    <t>Até o dia 03/04/2023</t>
  </si>
  <si>
    <t>Planificação da avaliação escolar - 3.º período</t>
  </si>
  <si>
    <t>Reuniões de avaliação de 9.º ano</t>
  </si>
  <si>
    <t>26 maio a 6 de junho</t>
  </si>
  <si>
    <t>Avaliação dos alunos</t>
  </si>
  <si>
    <t>Reuniões de avaliação de  5.º , 6.º, 7.º e 8.º anos</t>
  </si>
  <si>
    <t>20 e 21 de junho</t>
  </si>
  <si>
    <t>Reuniões de entrega de avaliação aos encarregados de educação e matrículas</t>
  </si>
  <si>
    <t>22 de junho</t>
  </si>
  <si>
    <t>Entrega da avaliação, matrículas e outras informações</t>
  </si>
  <si>
    <t>2.8. ÓRGÃOS DE ADMINISTRAÇÃO E GESTÃO DA ESCOLA</t>
  </si>
  <si>
    <t>Conselho da comunidade educativa</t>
  </si>
  <si>
    <t>Presidente</t>
  </si>
  <si>
    <t>Docente 
Pedro Gouveia Pinto Antunes Cabrita</t>
  </si>
  <si>
    <t>Conselho executivo</t>
  </si>
  <si>
    <t>Docente 
António Manuel Barros Mendonça</t>
  </si>
  <si>
    <t>Vice-presidentes</t>
  </si>
  <si>
    <t>Docente 
Cristina Maria Nunes de Freitas</t>
  </si>
  <si>
    <t xml:space="preserve">Docente 
Tânia Maria Pimenta Pereira de Castro Dias </t>
  </si>
  <si>
    <t>Conselho pedagógico</t>
  </si>
  <si>
    <t>Docente 
Maria Odília da Silva Pereira</t>
  </si>
  <si>
    <t>Conselho administrativo</t>
  </si>
  <si>
    <t>Docente 
António Manuel Barros Mendonça
(presidente do conselho executivo)</t>
  </si>
  <si>
    <t>Gestão 
intermédia 
- 
estruturas</t>
  </si>
  <si>
    <t>Coordenador de departamento curricular;
Delegado/representante de disciplina;
Coordenador de ciclo; 
Coordenador pedagógico;
Diretor de turma; 
Coordenador dos cursos de ensino recorrente; 
Coordenador da equipa multidisciplinar de apoio à educação inclusiva; 
Coordenador do Centro de Apoio à aprendizagem;
Mediador de curso EFA;  
Assessor do ensino recorrente; 
Assessor do conselho executivo; 
Coordenador da formação contínua;
Coordenador das atividades de enriquecimento do currículo; 
Coordenador e dinamizador da biblioteca; 
Coordenador de TIC; 
Coordenador do projeto manuais digitais;
Coordenador do desporto escolar;
Diretor de instalações desportivas e de educação física; 
Coordenador de atividade interna; 
Coordenador do secretariado de exames.</t>
  </si>
  <si>
    <t>2.9. DEPARTAMENTOS CURRICULARES</t>
  </si>
  <si>
    <t>Departamento curricular</t>
  </si>
  <si>
    <t>Disciplinas/modalidades</t>
  </si>
  <si>
    <t>Departamento de Ciências Exatas e da Natureza e Tecnologias</t>
  </si>
  <si>
    <t>Matemática; Ciências Naturais; Físico-Química; Tecnologias de Informação e Comunicação; Complemento à Educação Artística:Tecnologia e Design e Atelier Tecnológico.
* Integra ainda outras disciplinas e especificações consideradas afins.</t>
  </si>
  <si>
    <t>Coordenadora do departamento</t>
  </si>
  <si>
    <t>Disciplina</t>
  </si>
  <si>
    <t>O delegado/representante de disciplina é o/a docente:</t>
  </si>
  <si>
    <t>Docente 
Paula Isabel Camacho Freitas</t>
  </si>
  <si>
    <t>Matemática</t>
  </si>
  <si>
    <t>Cláudia Isabel Saraiva Miguel</t>
  </si>
  <si>
    <t>Ciências Naturais</t>
  </si>
  <si>
    <t>Maria Virgília Silva Fernandes</t>
  </si>
  <si>
    <t>3.º e secundário</t>
  </si>
  <si>
    <t>Paula Isabel Camacho Freitas</t>
  </si>
  <si>
    <t>Físico-Química</t>
  </si>
  <si>
    <t>Maria João Pereira Rainha Martins</t>
  </si>
  <si>
    <t>Paulo Egídio Gomes Jardim</t>
  </si>
  <si>
    <t>Tecnologias de Informação e Comunicação</t>
  </si>
  <si>
    <t>Marlene Josefina Abreu Neves</t>
  </si>
  <si>
    <t>Departamento de Ciências Humanas e Sociais</t>
  </si>
  <si>
    <r>
      <t xml:space="preserve">História e Geografia de Portugal; História; Geografia; Economia e Contabilidade; Educação Moral e Religiosa Católica. Ofeta Complementar: </t>
    </r>
    <r>
      <rPr>
        <i/>
        <sz val="11"/>
        <color theme="1"/>
        <rFont val="Arial"/>
        <family val="2"/>
      </rPr>
      <t>Mindfuless</t>
    </r>
    <r>
      <rPr>
        <sz val="11"/>
        <color theme="1"/>
        <rFont val="Arial"/>
        <family val="2"/>
      </rPr>
      <t xml:space="preserve">
* Integra ainda outras disciplinas e especificações consideradas afins.</t>
    </r>
  </si>
  <si>
    <t>Docente
Elisabete de Sousa Carvalho Vilela Timóteo</t>
  </si>
  <si>
    <t>História e Geografia de Portugal</t>
  </si>
  <si>
    <t>Elisabete de Sousa Carvalho Vilela Timóteo</t>
  </si>
  <si>
    <t>2.º e 3.º</t>
  </si>
  <si>
    <t>Educação Moral e Religiosa Católica</t>
  </si>
  <si>
    <t>Sílvia Nélia Gonçalves Gouveia da Silva</t>
  </si>
  <si>
    <t>História</t>
  </si>
  <si>
    <t>Pedro Gouveia Pinto Antunes Cabrita</t>
  </si>
  <si>
    <t>Geografia</t>
  </si>
  <si>
    <t>Miguel Ângelo Ribas Chicória</t>
  </si>
  <si>
    <t>Economia e Contabilidade</t>
  </si>
  <si>
    <t>Susana Lisete de Almeida Corriça</t>
  </si>
  <si>
    <t>Departamento de Expressões</t>
  </si>
  <si>
    <t>Educação Visual; Educação Tecnológica; Educação Física; Educação Musical; Complemento à Educação Artística:Tecnologia e Design, Música e Dança; Atelier Tecnológico, Educação Tecnológica (7.ºano). 
* Integra ainda outras disciplinas e especificações consideradas afins.</t>
  </si>
  <si>
    <t>Docente
Carla Alexandra Mendes Paquete</t>
  </si>
  <si>
    <t>Educação Visual</t>
  </si>
  <si>
    <t>Anabela de Freitas Chaves</t>
  </si>
  <si>
    <t>Educação Tecnológica</t>
  </si>
  <si>
    <t>Liliana Cristina Jesus Sousa</t>
  </si>
  <si>
    <t>Educação Musical</t>
  </si>
  <si>
    <t>João Maurício Tavares Quintal</t>
  </si>
  <si>
    <t>Educação Física</t>
  </si>
  <si>
    <t>Carla Alexandra Mendes Paquete</t>
  </si>
  <si>
    <t>3.º</t>
  </si>
  <si>
    <t>João José Barbosa</t>
  </si>
  <si>
    <t>Luís Alberto de Abreu Pereira</t>
  </si>
  <si>
    <t>Carla Sofia Guimarães Alves</t>
  </si>
  <si>
    <t>Departamento de Línguas</t>
  </si>
  <si>
    <t>Português; Francês; Inglês; Educação Especial. Complemento à Educação Artística:Teatro.
* Integra ainda outras disciplinas e especificações consideradas afins, designadamente disciplinas da componente de formação tecnológica.</t>
  </si>
  <si>
    <t>Docente
Graça Reis da Costa</t>
  </si>
  <si>
    <t>Português</t>
  </si>
  <si>
    <t>Luís Romão Macid Santos Madruga da Costa</t>
  </si>
  <si>
    <t>Inglês</t>
  </si>
  <si>
    <t>Florbela da Silva Moura</t>
  </si>
  <si>
    <t>Graça Reis da Costa</t>
  </si>
  <si>
    <t>Francês</t>
  </si>
  <si>
    <t>Ana Cristina Nóbrega Quintal</t>
  </si>
  <si>
    <t>Marsília Vieira Faria Abreu</t>
  </si>
  <si>
    <t>Educação Especial</t>
  </si>
  <si>
    <t>Cristina Luísa de Abreu Vares Rosário</t>
  </si>
  <si>
    <t>Calendário/reuniões - 1.º período</t>
  </si>
  <si>
    <t>ATIVIDADE</t>
  </si>
  <si>
    <t>DIA</t>
  </si>
  <si>
    <t>HORA</t>
  </si>
  <si>
    <t>SALA</t>
  </si>
  <si>
    <t>OBSERVAÇÕES</t>
  </si>
  <si>
    <t>Reunião geral de professores</t>
  </si>
  <si>
    <t>09:00-11:00</t>
  </si>
  <si>
    <t>Cantina</t>
  </si>
  <si>
    <r>
      <rPr>
        <b/>
        <sz val="10"/>
        <rFont val="Arial"/>
        <family val="2"/>
      </rPr>
      <t>Assuntos tratados:</t>
    </r>
    <r>
      <rPr>
        <sz val="10"/>
        <rFont val="Arial"/>
        <family val="2"/>
      </rPr>
      <t xml:space="preserve">
Receção/acolhimento dos professores;
Preparação do início do ano escolar: diretrizes principais e informações.</t>
    </r>
  </si>
  <si>
    <t>Reuniões de conselhos de disciplina</t>
  </si>
  <si>
    <t>Manhã</t>
  </si>
  <si>
    <t>De acordo com convocatórias.</t>
  </si>
  <si>
    <t>Preparação do ano escolar.</t>
  </si>
  <si>
    <t>Reuniões de departamentos curriculares e coordenação de ciclo</t>
  </si>
  <si>
    <t>11:30 - 13:00</t>
  </si>
  <si>
    <r>
      <rPr>
        <sz val="10"/>
        <color rgb="FF000000"/>
        <rFont val="Arial"/>
        <family val="2"/>
      </rPr>
      <t xml:space="preserve">Reunião de conselho pedagógico
</t>
    </r>
    <r>
      <rPr>
        <b/>
        <sz val="10"/>
        <color rgb="FF000000"/>
        <rFont val="Arial"/>
        <family val="2"/>
      </rPr>
      <t>(observação: reúne ordinariamente uma vez por mês)</t>
    </r>
  </si>
  <si>
    <t>De acordo com convocatória.</t>
  </si>
  <si>
    <t xml:space="preserve"> </t>
  </si>
  <si>
    <t>Reunião de coordenadoras de departamento e coordenadores de ciclo</t>
  </si>
  <si>
    <t>Plataforma Teams</t>
  </si>
  <si>
    <t>Articulação de procedimentos gerais de escola.</t>
  </si>
  <si>
    <t>Calendário/reuniões - 2.º período</t>
  </si>
  <si>
    <t>Reunião com delegados/representantes de disciplina/da educação especial</t>
  </si>
  <si>
    <t>Data e horário a definir</t>
  </si>
  <si>
    <t>Sala de Sessões</t>
  </si>
  <si>
    <t>Calendário/reuniões - 3.º período</t>
  </si>
  <si>
    <t>Reunião de coordenadores de departamento e de ciclo + delegados/representantes de disciplina/da educação especial</t>
  </si>
  <si>
    <t>Balanço do trabalho desenvolvido e articulação de procedimentos gerais de escola.</t>
  </si>
  <si>
    <t>2.10. COORDENAÇÃO DE CICLO E DIREÇÃO DE TURMA</t>
  </si>
  <si>
    <t>Coordenação de ciclo</t>
  </si>
  <si>
    <t>O coordenador de ciclo é o/a docente:</t>
  </si>
  <si>
    <t xml:space="preserve">2.º </t>
  </si>
  <si>
    <t>Rui Miguel da Cruz Barata</t>
  </si>
  <si>
    <t xml:space="preserve">3.º </t>
  </si>
  <si>
    <t>Maria Goreti Santos Nóbrega de Freitas</t>
  </si>
  <si>
    <t>Critérios de nomeação</t>
  </si>
  <si>
    <t>Sempre que possível, privilegiar a continuidade pedagógica. </t>
  </si>
  <si>
    <t>Perfil adequado e experiência comprovada.</t>
  </si>
  <si>
    <t>Reuniões de coordenação de ciclo</t>
  </si>
  <si>
    <t>11:30 às 13:00</t>
  </si>
  <si>
    <t>Preparação e orientação do cargo de DT.</t>
  </si>
  <si>
    <t>Reuniões de encarregados de educação</t>
  </si>
  <si>
    <t>07/09/2022 e 08/09/2022</t>
  </si>
  <si>
    <t>Todo o dia</t>
  </si>
  <si>
    <t>Pavilhão e salas de aula</t>
  </si>
  <si>
    <t>Receção pelo conselho executivo e orientações e informações para o ano letivo, pelo diretor de turma.</t>
  </si>
  <si>
    <t>Reuniões de CT de 2.º e 3.º ciclos</t>
  </si>
  <si>
    <t>12/09/2022 a 09/12/2022</t>
  </si>
  <si>
    <t>horário docente</t>
  </si>
  <si>
    <t>Planificação de atividades/projetos.</t>
  </si>
  <si>
    <t>30/11/2022</t>
  </si>
  <si>
    <t>sala de sessões</t>
  </si>
  <si>
    <t>sala sessões</t>
  </si>
  <si>
    <t>Preparação das reuniões de avaliação.</t>
  </si>
  <si>
    <t>03/01 a 23/03/2023</t>
  </si>
  <si>
    <t>Horário docente</t>
  </si>
  <si>
    <t>Início do 2.º semestre</t>
  </si>
  <si>
    <t>30/01/2023</t>
  </si>
  <si>
    <t>Aplicável às disciplinas semestrais.</t>
  </si>
  <si>
    <t>15/03/2023</t>
  </si>
  <si>
    <t>18/04 a 14/06/2023</t>
  </si>
  <si>
    <t>24/05/2023</t>
  </si>
  <si>
    <t>3. PLANO ANUAL DE ATIVIDADES</t>
  </si>
  <si>
    <t>Avaliação</t>
  </si>
  <si>
    <t>Projeto Educativo (PE)</t>
  </si>
  <si>
    <r>
      <t>Calendarização</t>
    </r>
    <r>
      <rPr>
        <b/>
        <vertAlign val="superscript"/>
        <sz val="11"/>
        <color rgb="FFFF0000"/>
        <rFont val="Arial"/>
        <family val="2"/>
      </rPr>
      <t>a)</t>
    </r>
  </si>
  <si>
    <t>Atividades/Estratégias</t>
  </si>
  <si>
    <t>Recursos humanos e financeiros</t>
  </si>
  <si>
    <t>Parcerias e fontes de apoio</t>
  </si>
  <si>
    <t>Responsáveis</t>
  </si>
  <si>
    <t>Destinatários</t>
  </si>
  <si>
    <t>Grau de concretização</t>
  </si>
  <si>
    <t>Cumpriu a calendarização?</t>
  </si>
  <si>
    <t>Balanço</t>
  </si>
  <si>
    <t>AIP</t>
  </si>
  <si>
    <t>Previstos</t>
  </si>
  <si>
    <t>Que participaram</t>
  </si>
  <si>
    <t>Aprendizagens efetivas nos alunos</t>
  </si>
  <si>
    <t>Alunos que adquiriram as aprendizagens</t>
  </si>
  <si>
    <t>Metas do PE atingidas.
Foram as previstas?</t>
  </si>
  <si>
    <t>Objetivo(s)</t>
  </si>
  <si>
    <t>Meta(s)</t>
  </si>
  <si>
    <t>Identificação</t>
  </si>
  <si>
    <t>N.º total</t>
  </si>
  <si>
    <t>%</t>
  </si>
  <si>
    <t>Sim</t>
  </si>
  <si>
    <r>
      <t xml:space="preserve">Não
</t>
    </r>
    <r>
      <rPr>
        <sz val="9"/>
        <color theme="1"/>
        <rFont val="Arial"/>
        <family val="2"/>
      </rPr>
      <t>(</t>
    </r>
    <r>
      <rPr>
        <sz val="9"/>
        <color rgb="FFFF0000"/>
        <rFont val="Arial"/>
        <family val="2"/>
      </rPr>
      <t>indicar as atingidas</t>
    </r>
    <r>
      <rPr>
        <sz val="9"/>
        <color theme="1"/>
        <rFont val="Arial"/>
        <family val="2"/>
      </rPr>
      <t>)</t>
    </r>
  </si>
  <si>
    <t>Não</t>
  </si>
  <si>
    <t>I</t>
  </si>
  <si>
    <t>S</t>
  </si>
  <si>
    <t>B</t>
  </si>
  <si>
    <t>MB</t>
  </si>
  <si>
    <t>3; 4; 7</t>
  </si>
  <si>
    <t>3.1; 4.1; 7.1; 7.2; 7.3</t>
  </si>
  <si>
    <t xml:space="preserve"> Ano letivo</t>
  </si>
  <si>
    <t>Atualização do blogue do clube</t>
  </si>
  <si>
    <t>Divulgar as atividades dinamizadas pelo clube; Dinamização de competências relacionadas com as TIC</t>
  </si>
  <si>
    <t>Recursos humanos:
Dinamizadora e Alunos inscritos
Recursos financeiros: S/C</t>
  </si>
  <si>
    <t>Nada a referir</t>
  </si>
  <si>
    <t>Clube Europeu</t>
  </si>
  <si>
    <t>1.º Período
Comunidade Educativa</t>
  </si>
  <si>
    <t>Alunos inscritos</t>
  </si>
  <si>
    <t>b)</t>
  </si>
  <si>
    <t>Selecionar e utilizar, de forma autónoma e responsável, as tecnologias digitais mais adequadas e eficazes para a concretização de projetos desenhados e sua divulgação.</t>
  </si>
  <si>
    <t>----</t>
  </si>
  <si>
    <t>X</t>
  </si>
  <si>
    <t>----------</t>
  </si>
  <si>
    <t>--</t>
  </si>
  <si>
    <t>--------------------</t>
  </si>
  <si>
    <t>2º Período
Comunidade Educativa</t>
  </si>
  <si>
    <t>------</t>
  </si>
  <si>
    <t>-----</t>
  </si>
  <si>
    <t>---</t>
  </si>
  <si>
    <t>A atividade não se realizou em virtude de um aluno ter estado de atestado médico desde o fim do mês de janeiro e dois alunos estiveram audentes, devido à sua participação no POV, desenvolvido pela psicóloga da escola, em horário coincidente ao clube.</t>
  </si>
  <si>
    <t>3.º Período
Comunidade Educativa</t>
  </si>
  <si>
    <t>"A atividade não se realizou: 
os alunos continuaram ausentes, devido à sua participação no POV, em horário coincidente com o Clube. 
ausência do monitor do Clube, durante duas semanas, devido à participação em mobilidades programas do projeto ""Protect Earth, Save Life"".
ausência de um aluno durante a semana de 29 de maio a 2 de junho, para participar num intercâmbio escolar de outro projeto Erasmus+."</t>
  </si>
  <si>
    <t>3; 4; 6; 7</t>
  </si>
  <si>
    <t>3.1; 4.1; 6.1; 7.1; 7.2; 7.3</t>
  </si>
  <si>
    <t>Dinamização de sessões práticas de Jogos Matemáticos: Produto; Rastros; Gatos e Cães.
Preparação da participação no 7.º Campeonato Regional de Jogos Matemáticos.
Dinamização de sessões de jogos que estimulem o raciocínio matemático.</t>
  </si>
  <si>
    <t>Proporcionar aos alunos atividades lúdicas e desafiadoras; estimular o gosto pela matemática através de jogos educativos; desenvolver o raciocínio matemático.</t>
  </si>
  <si>
    <t>Recursos humanos: 
monitoras do clube de jogos matemáticos e alunos inscritos.
Recursos financeiros: 
S/C</t>
  </si>
  <si>
    <t>Coordenação Regional de Jogos Matemáticos</t>
  </si>
  <si>
    <t>Monitoras do projeto Jogos Matemáticos</t>
  </si>
  <si>
    <t xml:space="preserve">1.º Período Alunos do 2.º ciclo inscritos </t>
  </si>
  <si>
    <t>Alunos das turmas  5.ºB, 5.º C e 6.ºB</t>
  </si>
  <si>
    <t>Desenvolver o raciocínio, estratégia e reflexão com desafio e competição;
Desenvolver o raciocínio matemático e o cálculo mental.</t>
  </si>
  <si>
    <t xml:space="preserve">2.º Período Alunos do 2.º ciclo inscritos </t>
  </si>
  <si>
    <t>Alunos das turmas 5.º C e 6.ºB</t>
  </si>
  <si>
    <t>Por alteração de horário da docente Sónia Cavaleiro, os alunos da turma B deixaram de ter compatibilidade para frequentar as horas de clube.</t>
  </si>
  <si>
    <t xml:space="preserve">3.º Período Alunos do 2.º ciclo inscritos </t>
  </si>
  <si>
    <t>Alunos das turmas 5.ºC e 6.ºB</t>
  </si>
  <si>
    <t>3; 7</t>
  </si>
  <si>
    <t>3.1; 7.1; 7.2</t>
  </si>
  <si>
    <t>Cálculo do Índice da Massa Corporal - IMC -  a todos os alunos das turmas do 2.º e 3.º ciclo.</t>
  </si>
  <si>
    <t>Reforçar o gosto pela prática de atividades físicas e aprofundar a compreensão da sua importância como fator de saúde ao longo da vida e componente da cultura, quer na dimensão individual, quer social; contribuir para a educação para a saúde particularmente nos aspetos do combate à obesidade infantil/juvenil; conhecer e interpretar fatores de saúde e risco associados à prática da atividades físicas.</t>
  </si>
  <si>
    <t>Recursos humanos: Todos os professores de EF dos 2.º /3.º ciclos e alunos do 2.º/3.º ciclos
.
Recursos financeiros: 
S/C</t>
  </si>
  <si>
    <t>Nada a referir.</t>
  </si>
  <si>
    <t>Professores de EF e do Projeto Corpo Ativo</t>
  </si>
  <si>
    <t>1.º Período
Comunidade Escolar</t>
  </si>
  <si>
    <t>Alunos do 2.º e 3.º Ciclos</t>
  </si>
  <si>
    <t>Cálculo do IMC;
Análise e interpretação dos valores de acordo com a idade e género; Perceber a importância da prática regular da atividade física a nível físico, orgânico e mental; Conhecer e interpretar fatores de saúde e risco associados à prática da atividade física.</t>
  </si>
  <si>
    <t>2.º Período
Comunidade Escolar</t>
  </si>
  <si>
    <t>3.º Período
Comunidade Escolar</t>
  </si>
  <si>
    <t>Alunos do 2.º e 3.º ciclos</t>
  </si>
  <si>
    <t>"Turma Mais FIT" - Análise dos resultados da aplicação da bateria de testes do FITescola a todas as turmas do 2.º e 3.º ciclo.</t>
  </si>
  <si>
    <t>Coordenadora e professores do Projeto Corpo Ativo</t>
  </si>
  <si>
    <t xml:space="preserve">
4; 5</t>
  </si>
  <si>
    <t xml:space="preserve">4.1; 4.2; 5.1; 5.2 </t>
  </si>
  <si>
    <t>Recolha de tampinhas 
- Desafio interturmas</t>
  </si>
  <si>
    <t>Sensibilizar para a reciclagem do plástico; Sensibilizar para a solidariedade e para a
partilha; Cooperar na angariação de materiais; Troca de tampas de plástico por material ortopédico; Promover o sentido ecológico; Preservar o ambiente.</t>
  </si>
  <si>
    <t>Recursos humanos: Coordenadores Eco-Escolas, Funcionários,  Docentes e Alunos envolvidos 
Recursos financeiros: S/C</t>
  </si>
  <si>
    <t>Associação Portuguesa de Deficientes da Madeira
Conselho de disciplina de Matemática 2.ºciclo
Associação Câmara de Lobos Viva</t>
  </si>
  <si>
    <t>Projeto Eco-Escolas</t>
  </si>
  <si>
    <t>Elementos da Comunidade Educativa</t>
  </si>
  <si>
    <t>"Sensibilizar para a reciclagem do plástico; Sensibilizar para a solidariedade e para a partilha; cooperar na angariação de materiais; troca de tampas de plástico por material ortopédico; promover o sentido ecológico; preservar o ambiente."</t>
  </si>
  <si>
    <t>-----------</t>
  </si>
  <si>
    <t>-------------------</t>
  </si>
  <si>
    <t>--------</t>
  </si>
  <si>
    <t>"A atividade envolveu a Comunidade Educativa, tendo sido entregues mais de 300kg de tampinhas à Associação Portuguesa de Deficientes. No 1.º período, 16 turmas começaram a participar no desafio interturmas, sendo os tops divulgados nas equipas Teams."</t>
  </si>
  <si>
    <t>2.º Período
Comunidade Educativa</t>
  </si>
  <si>
    <t>Foram recolhidos ao longo do 2.º Período cerca de 250kg de tampinhas, tendo sido feita uma entrega à Associação Sem Limites - APPNE no dia 9 de março. Encontram-se 21 turmas a participar.</t>
  </si>
  <si>
    <t>Foram recolhidos ao longo do 3.º período cerca de 200kg com a participação de 25 turmas.</t>
  </si>
  <si>
    <t xml:space="preserve">3; 4; 5; 6; 7; 8	</t>
  </si>
  <si>
    <t>3.1; 4.1; 5.1; 6.1; 7.1; 7.2; 8.1</t>
  </si>
  <si>
    <t>Participação na 12ª Edição Escola Electrão</t>
  </si>
  <si>
    <t>Sensibilizar para a recolha, e encaminhamento para locais adequados, de resíduos de equipamenos elétricos e eletrónicos, resíduos de pilhas.</t>
  </si>
  <si>
    <t>Projeto Escola Electrão
Madeira Waste Recycling</t>
  </si>
  <si>
    <t>Programa 
Eco-Escolas</t>
  </si>
  <si>
    <t>1.º período 'Comunidade Educativa</t>
  </si>
  <si>
    <t xml:space="preserve"> Elementos da Comunidade Educativa</t>
  </si>
  <si>
    <t>Foi feita a divulgação do projeto através de cartazes, equipa Teams e página da escola. Com os REEE recolhidos ao longo do período foi construída uma Árvore de Natal, com o objetivo de sensibilizar para o seu correto encaminhamento. A recolha relativa ao 1.º período, será realizada no mês de janeiro.</t>
  </si>
  <si>
    <t>2.º período 'Comunidade Educativa</t>
  </si>
  <si>
    <t>Foi feita a primeira recolha REEE no dia 17 de janeiroestando agendada a próxima recolha.</t>
  </si>
  <si>
    <t>3.º período 'Comunidade Educativa</t>
  </si>
  <si>
    <t>"Foi feita a recolha de REEE no dia 23 de março, com total de 300 Kg.
Será feita a última recolha do ano letivo no final de julho."</t>
  </si>
  <si>
    <t xml:space="preserve">3; 4; 5; 6; 7	</t>
  </si>
  <si>
    <t>3.1; 4.1; 5.1; 6.1; 7.1; 7.2</t>
  </si>
  <si>
    <t>Construção de um Parque para bicicletas</t>
  </si>
  <si>
    <t>Potenciar o uso da bicicleta como modo de deslocação para a escola;
implementar infraestrutura de apoio ao uso da bicicleta;
contribuir para a sustentabilidade ambiental;
promover o desporto e bem-estar.</t>
  </si>
  <si>
    <t>Recursos humanos: Coordenadores Eco-Escolas e alunos A/D 
Recursos financeiros: A/D</t>
  </si>
  <si>
    <t>A/D</t>
  </si>
  <si>
    <t xml:space="preserve">1.º Período
Comunidade Escolar </t>
  </si>
  <si>
    <t>-------------</t>
  </si>
  <si>
    <t>Reconhecer e desenvolver boas práticas ambientais no que diz respeito à deslocação para a escola. Adotar práticas que promovam o bem-estar comum.</t>
  </si>
  <si>
    <t>-----------------------</t>
  </si>
  <si>
    <t>O projeto será realizado ao longo do ano letivo.</t>
  </si>
  <si>
    <t xml:space="preserve">2.º Período
Comunidade Escolar </t>
  </si>
  <si>
    <t>Projeto concretizado ao longo do 2.º Período. A inauguração está agendada para o início do 3.º Período.</t>
  </si>
  <si>
    <t xml:space="preserve">3.º Período
Comunidade Escolar </t>
  </si>
  <si>
    <t>Parque inaugurado no dia  Eco-Escolas - 26 de abril.</t>
  </si>
  <si>
    <t>Renovação da imagem do Recipiente
- Mudança de imagem de acordo com efemérides e/ou celebrações da escola</t>
  </si>
  <si>
    <t>Incutir e sensibilizar para a importância de reduzir, reutilizar e reciclar materiais; contribuir para a valorização dos espaços escolares; promover o desenvolvimento sustentável.</t>
  </si>
  <si>
    <t xml:space="preserve">Recursos humanos: Coordenadores Eco-Escolas e alunos A/D
.
Recursos financeiros: 
S/C </t>
  </si>
  <si>
    <t xml:space="preserve">1.º período
Comunidade Escolar </t>
  </si>
  <si>
    <t>1.º período Comunidade Escolar</t>
  </si>
  <si>
    <t>"Sensibilizar para a reciclagem do plástico; promover o sentido ecológico; desenvolver atitudes de preservação do ambiente; apelar à criatividade para a decoração do recipiente de acordo as épocas festivas."</t>
  </si>
  <si>
    <t>Durante o 1.º período foram feitas duas alteração da imagem no recipiente com a temática Halloween e Época Natalícia.</t>
  </si>
  <si>
    <t xml:space="preserve">2.º período
Comunidade Escolar </t>
  </si>
  <si>
    <t>2.º período Comunidade Escolar</t>
  </si>
  <si>
    <t>Foi feita a alteração da imagem no recipiente com a temática Dia de São Valentim.</t>
  </si>
  <si>
    <t xml:space="preserve">3.º período
Comunidade Escolar </t>
  </si>
  <si>
    <t>3.º período Comunidade Escolar</t>
  </si>
  <si>
    <t>Foi feita a alteração da imagem no recipiente para o Dia da Mãe e Coração Amarelo.</t>
  </si>
  <si>
    <t>3; 4; 5; 6; 7; 8</t>
  </si>
  <si>
    <t>Recolha de Papel para participação na Campanha Papel por Alimentos</t>
  </si>
  <si>
    <t>Divulgar e promover a recolha de papel na escola; sensibilizar para a solidariedade e para a
partilha; 
cooperar na angariação de materiais</t>
  </si>
  <si>
    <t>Recursos humanos: 
Docentes, Funcionários e Alunos A/D
Recursos financeiros: S/C</t>
  </si>
  <si>
    <t xml:space="preserve">Associação Câmara de Lobos Viva
Banco Alimentar
</t>
  </si>
  <si>
    <t>Adotar atitudes responsáveis face à redução, reutilização e reciclagem de materiais; conhecer e colaborar com campanhas em vigor de recolha de papel.</t>
  </si>
  <si>
    <t>Entrega de cerca de 500 kg de papel.</t>
  </si>
  <si>
    <t>Foram feitas duas recolhas ao longo do 2.ºPeríodo de cerca de 600kg.</t>
  </si>
  <si>
    <t>Estimativa prevista de recolha 500 kg.</t>
  </si>
  <si>
    <t>3; 4; 5; 6; 7</t>
  </si>
  <si>
    <t xml:space="preserve">Realização da Auditoria Ambiental; 
recolha de informação através de questionários online, entrevistas e observaçáo direta.             </t>
  </si>
  <si>
    <t>Caraterizar a situação existente na escola  (consumos, recursos), identificando o que necessita de ser corrigido e/ou melhorado, para definiçáo de estratégias de intervenção; elaborar o Plano de Ação Eco-Escolas definindo intervenções prioritárias.</t>
  </si>
  <si>
    <t>Recursos humanos: 
Coordenadores Eco-Escolas e alunos A/D 
Recursos financeiros: S/C</t>
  </si>
  <si>
    <t>ABAE</t>
  </si>
  <si>
    <t xml:space="preserve">Elementos da Comunidade Escolar </t>
  </si>
  <si>
    <t>- Conhecer os principais pontos de ação do programa Eco-Escolas.
-Conhecer atitudes responsáveis face à redução, reutilização e reciclagem de materiais.
Desenvolver atitudes responsáveis de preservação da natureza.
- Conhecer e adotar atitudes responsáveis face à poupança de recursos (energia e àgua).
-Identificar atitudes que promovam o desenvolvimento sustentável.</t>
  </si>
  <si>
    <t>Aplicação dos questionários aos elementos da Comunidade escolar, parta recolha dos dados necessáriosà realização da auditoria tendo até ao final do período sido obtidas as seguintes respostas: 
Docentes: 86; Não docentes: 14 e Alunos319. A recolha será concluída no início do 2.º Período.</t>
  </si>
  <si>
    <t>Foram obtidas as seguintes respostas aos inquéritos aplicados: Docentes: 86; Não docentes 22 e Alunos 406. Para além dos inquéritos foi recolhdia a informação através de observação direta., entrevistas e grelhas de monitorização. Ficha de acompanhamento da escola e Plano de Ação submetidos na plataforma ABAE.</t>
  </si>
  <si>
    <t>Auditoria Ambiental externa a 3 de maio.</t>
  </si>
  <si>
    <t>Participação no projeto: Hortas Bio nas Eco-Escolas</t>
  </si>
  <si>
    <t>Promover hortas escolares de acordo com os princípios da Agricultura Biológica; promover hábitos de vida saudável; dinamizar e optimizar os espaços exteriores.</t>
  </si>
  <si>
    <t>Recursos humanos:
Docentes, Funcionários e Alunos envolvidos
Recursos financeiros: 
A/D</t>
  </si>
  <si>
    <t>Clube Ervas Aromáticas; 
Conselho de Disciplina Ciências Naturais</t>
  </si>
  <si>
    <t>Elementos da Comunidade Escolar</t>
  </si>
  <si>
    <t>Reconhecer os benefícios de uma horta biológica; reconhecer a importância de consumir alimentos de produção biológica; identificar os produtos da horta.</t>
  </si>
  <si>
    <t>---------------------</t>
  </si>
  <si>
    <t>Jogos educativos</t>
  </si>
  <si>
    <t>- Explorar aplicações interativas;
- desenvolver o pensamento computacional;
- aplicar práticas seguras de utilização das ferramentas digitais e de navegação na Internet.</t>
  </si>
  <si>
    <t>Recursos humanos: 
monitoras do clube de informática e alunos inscritos.
Recursos financeiros: 
S/C</t>
  </si>
  <si>
    <t>Clube de Informática</t>
  </si>
  <si>
    <t>1.º período Alunos inscritos</t>
  </si>
  <si>
    <t>- Elaborar algoritmos para encontrar soluções, para problemas simples (reais ou simulados), utilizando aplicações digitais.</t>
  </si>
  <si>
    <t>2.º período Alunos inscritos</t>
  </si>
  <si>
    <t>3.º período Alunos inscritos</t>
  </si>
  <si>
    <t>Programação e robótica</t>
  </si>
  <si>
    <t>- Desenvolver o raciocínio e a lógica na construção de programas para o controlo de mecanismos;
- utilizar ambientes de programação para interagir com robôs e outros artefactos tangíveis; 
- produzir e modificar artefactos digitais criativos, para  exprimir ideias, sentimentos e conhecimentos, em ambientes digitais fechados.</t>
  </si>
  <si>
    <t>- Elaborar algoritmos para encontrar soluções, para problemas simples (reais ou simulados), utilizando aplicações digitais;
- Produzir artefactos digitais criativos, para exprimir ideias, sentimentos e conhecimentos, em ambientes digitais fechados.</t>
  </si>
  <si>
    <t>Blog do Clube de Informática</t>
  </si>
  <si>
    <t xml:space="preserve">- Fomentar o gosto pelas TIC;
- divulgar as atividades realizadas no clube, utilizando meios digitais de comunicação e colaboração.
</t>
  </si>
  <si>
    <t>Recursos humanos: 
monitoras do clube de informática e alunos.
Recursos financeiros: 
S/C</t>
  </si>
  <si>
    <t>-Gerar e priorizar ideias, desenvolvendo planos de trabalho de forma colaborativa, selecionando e utilizando, de forma autónoma e responsável, as tecnologias digitais mais adequadas e eficazes para a concretização de projetos desenhados e sua divulgação.</t>
  </si>
  <si>
    <t>A tecnologia na sala de aula</t>
  </si>
  <si>
    <t>- Promover o uso da tecnologia em contexto de sala de aula;
- reconhecer as potencialidades de diferentes aplicações digitais;
- compreender a necessidade de práticas seguras de utilização das ferramentas digitais e de navegação na Internet;
- adotar comportamentos seguros na utilização das ferramentas digitais.</t>
  </si>
  <si>
    <t>1.º período
7.º D</t>
  </si>
  <si>
    <t>1.º período
7.º D"</t>
  </si>
  <si>
    <t>- Formular questões que permitam orientar a recolha de dados ou informações pertinentes.</t>
  </si>
  <si>
    <t>Visita à Tour Eiffel através da realidade virtual, na disciplina de Francês.</t>
  </si>
  <si>
    <t>2.º período
5.ºD e E, e alunos inscritos</t>
  </si>
  <si>
    <t>Atividade "Exploração das cartas de realidade aumentada "Animals 4D+", da Octagon Studio".</t>
  </si>
  <si>
    <t>3.º período 
7.ºE</t>
  </si>
  <si>
    <t>Atividade "Visita virtual à Atenas, na antiga Grécia", através da app Athens in VR.</t>
  </si>
  <si>
    <t>3.1; 4.1; 5.1; 6.1; 7;1; 7.3</t>
  </si>
  <si>
    <t>Construir materiais cénicos que sirvam às atividades do clube ou integrar atividades de turma definidas em encontros semanais.</t>
  </si>
  <si>
    <t>Proporcionar a participação dos alunos em atividades e projetos do clube  e de natureza interdisciplinar ajustadas às necessidades dos alunos</t>
  </si>
  <si>
    <t>Recursos humanos: Monitor do Clube; Alunos do Clube
Recursos financeiros: 
S/C</t>
  </si>
  <si>
    <t>Monitor da modalidade artística - Teatro</t>
  </si>
  <si>
    <t>Alunos inscritos no clube.</t>
  </si>
  <si>
    <t>Fomentar as competências de trabalho de equipa.</t>
  </si>
  <si>
    <t>3.1; 4.1; 5.1; 6.1; 7;1; 7.3.</t>
  </si>
  <si>
    <t>Construir materiais cénicos que sirvam às atividades do clube ou integrar atividades de turma definidas em encontros semanais</t>
  </si>
  <si>
    <t>Recursos humanos: Monitor do Clube; Alunos do Clube 
Recursos financeiros: 
S/C</t>
  </si>
  <si>
    <t>Fomentar o espírito colaborativo e cooperativo.</t>
  </si>
  <si>
    <t>2; 3; 4; 5; 6; 7</t>
  </si>
  <si>
    <t>2.1; 3.1; 4.1; 5.1; 6.1; 7;1; 7.3.</t>
  </si>
  <si>
    <t>Construção de pequenos projetos dramáticos.</t>
  </si>
  <si>
    <t>Participar em projetos de natureza interdisciplinar e empenhar o clube na estratégia de educação para a cidania definida pela escola</t>
  </si>
  <si>
    <t xml:space="preserve"> Recursos humanos: Monitor do Clube e docentes envolvidos nos projetos interdisciplinares, alunos do clube e das turmas envolvidas                             
Recursos financeiros: 
S/C</t>
  </si>
  <si>
    <t>A definir em encontros semanais de turma.</t>
  </si>
  <si>
    <t>Monitor da modalidade artística - Teatro e docentes envolvidos nos projetos</t>
  </si>
  <si>
    <t>Alunos inscritos no clube e das turmas 7.ºE e 7.ºD</t>
  </si>
  <si>
    <t>Trabalho de pesquisa documental e construção de textos.</t>
  </si>
  <si>
    <t>Participação no projeto: Onde está o Ecolápis? – Desafio Faber-Castell</t>
  </si>
  <si>
    <t>Desenvolver conhecimentos, habilidades e atitudes no âmbito da Educação Ambiental para a Sustentabilidade;  promover a reflexão sobre os impactos produzidos pela compra, utilização e desperdício dos produtos.</t>
  </si>
  <si>
    <t>Recursos humanos: 
Docentes dinamizadores e aunos A/D
Recursos financeiros: S/C</t>
  </si>
  <si>
    <t>Aluno das turmas 6.ºA, B e C</t>
  </si>
  <si>
    <t xml:space="preserve">Sensibilizar para o sentido crítico, estético e artístico. </t>
  </si>
  <si>
    <t>---------</t>
  </si>
  <si>
    <t xml:space="preserve">Foi divulgado um Forms na Equipa Teams para votação, envolvendo toda a Comunidade Escolar. 
Os 5 trabalhos mais votados foram submetidos a concurso na plataforma ABAE. </t>
  </si>
  <si>
    <t>3.1; 4.1; 7.1; 7.3</t>
  </si>
  <si>
    <t>Revista escolar "O baguinho"</t>
  </si>
  <si>
    <t>. Desenvolver habilidades de leitura e escrita.
. Desenvolver as capacidades estéticas no âmbito da linguagem visual
. Envolver os alunos com as novas tecnologias de informação.
. Divulgar junto da comunidade as atividades dinamizadas na escola.</t>
  </si>
  <si>
    <t>Recursos humanos:
Comunidade escolar
Recursos financeiros:
S/C</t>
  </si>
  <si>
    <t xml:space="preserve"> 3 docentes da EBECL</t>
  </si>
  <si>
    <t>Comunidade escolar</t>
  </si>
  <si>
    <t>Dinamizou-se a 7.ª e 8.ª edições da revista, com a colaboração da comunidade escolar e da comunidade alargada.</t>
  </si>
  <si>
    <t>3; 4; 5; 7</t>
  </si>
  <si>
    <t>3.1; 4.1; 5.1; 7.1; 7.2</t>
  </si>
  <si>
    <t>Tapetes do rato.</t>
  </si>
  <si>
    <t>- Produção de tapetes do rato, personalizados por  cada aluno, para serem utilizados nas aulas;
realizar pesquisas, utilizando os termos selecionados e relevantes de acordo com o tema a desenvolver.</t>
  </si>
  <si>
    <t>Recursos humanos:
docentes de TIC, AT e TD+
alunos dos 2.º e 3.º ciclos
Recursos financeiros:
150€ CAE + 100€ CAA</t>
  </si>
  <si>
    <t>Docentes de 
TIC, AT e TD</t>
  </si>
  <si>
    <t>5.º A</t>
  </si>
  <si>
    <r>
      <t>- Compreender a necessidade de práticas seguras de utilização das ferramentas digitais e de navegação na</t>
    </r>
    <r>
      <rPr>
        <i/>
        <sz val="10"/>
        <color theme="1"/>
        <rFont val="Arial"/>
        <family val="2"/>
      </rPr>
      <t xml:space="preserve"> Internet </t>
    </r>
    <r>
      <rPr>
        <sz val="10"/>
        <color theme="1"/>
        <rFont val="Arial"/>
        <family val="2"/>
      </rPr>
      <t>e adotar comportamentos em conformidade.</t>
    </r>
  </si>
  <si>
    <t>5.º B</t>
  </si>
  <si>
    <t>5.º C</t>
  </si>
  <si>
    <t>5.º D</t>
  </si>
  <si>
    <t>5.º E</t>
  </si>
  <si>
    <t>6.º A</t>
  </si>
  <si>
    <t>6.ºA</t>
  </si>
  <si>
    <t>6.º B</t>
  </si>
  <si>
    <t>6.ºB</t>
  </si>
  <si>
    <t>6.º C</t>
  </si>
  <si>
    <t>6.ºC</t>
  </si>
  <si>
    <t>6.º D</t>
  </si>
  <si>
    <t>6.º E</t>
  </si>
  <si>
    <t>7.ºA</t>
  </si>
  <si>
    <t>7.º B</t>
  </si>
  <si>
    <t>7.ºB</t>
  </si>
  <si>
    <t>7.º C</t>
  </si>
  <si>
    <t>7.ºC</t>
  </si>
  <si>
    <t>7.º D</t>
  </si>
  <si>
    <t>7.º E</t>
  </si>
  <si>
    <t>7.º F</t>
  </si>
  <si>
    <t>8.º A</t>
  </si>
  <si>
    <t>8.º B</t>
  </si>
  <si>
    <t>8.º C</t>
  </si>
  <si>
    <t>8.º D</t>
  </si>
  <si>
    <t>8.º E</t>
  </si>
  <si>
    <t>9.º A</t>
  </si>
  <si>
    <t>9ª A</t>
  </si>
  <si>
    <t>9.º B</t>
  </si>
  <si>
    <t>9.ºB</t>
  </si>
  <si>
    <t>9.º C</t>
  </si>
  <si>
    <t>9.ºC</t>
  </si>
  <si>
    <t>9.º D</t>
  </si>
  <si>
    <t>9.ºD</t>
  </si>
  <si>
    <t>9.º E</t>
  </si>
  <si>
    <t>9.º F</t>
  </si>
  <si>
    <t>9.º G</t>
  </si>
  <si>
    <t>Desafios SeguraNet.</t>
  </si>
  <si>
    <t>- Sensibilizar sobre os perigos da internet e os cuidados a ter.
- Adotar uma atitude crítica, refletida e responsável no
uso de tecnologias, ambientes e serviços digitais.</t>
  </si>
  <si>
    <t>Recursos humanos:
docentes de TIC, AT e TD+
alunos dos 2.º e 3.º ciclos
Recursos financeiros:
S/C</t>
  </si>
  <si>
    <t>SeguraNet</t>
  </si>
  <si>
    <r>
      <t xml:space="preserve">- Compreender a necessidade de práticas seguras de utilização das ferramentas digitais e de navegação na </t>
    </r>
    <r>
      <rPr>
        <i/>
        <sz val="10"/>
        <color theme="1"/>
        <rFont val="Arial"/>
        <family val="2"/>
      </rPr>
      <t>Internet</t>
    </r>
    <r>
      <rPr>
        <sz val="10"/>
        <color theme="1"/>
        <rFont val="Arial"/>
        <family val="2"/>
      </rPr>
      <t xml:space="preserve"> e adotar comportamentos em conformidade.</t>
    </r>
  </si>
  <si>
    <t>7.º A</t>
  </si>
  <si>
    <t>9.ºE</t>
  </si>
  <si>
    <t>9.ºF</t>
  </si>
  <si>
    <t>9.ºG</t>
  </si>
  <si>
    <t>1; 3; 4; 5; 7</t>
  </si>
  <si>
    <t>1.1; 1.2; 3.1; 4.1; 5.1; 7.1; 7.2; 7.3</t>
  </si>
  <si>
    <t>Matemática no dia a dia - 
Geometria à nossa volta:
- exposição digital de fotografias.</t>
  </si>
  <si>
    <t>Contribuir para o desenvolvimento de capacidades matemáticas e para o desenvolvimento pessoal e social. </t>
  </si>
  <si>
    <t>Recursos humanos:
docentes de Matemática do
2.º ciclo
Recursos financeiros:
S/C</t>
  </si>
  <si>
    <t>Docentes de Matemática do 
2.º ciclo</t>
  </si>
  <si>
    <t>Reconhecer e identificar elementos geométricos no dia a dia.
Analisar, nomear e comparar as características dos sólidos geométricos.
Desenvolver capacidades comunicação e apresentação à turma.</t>
  </si>
  <si>
    <t xml:space="preserve">A atividade consistiu em fazer um registo fotográfico onde fosse possível identificar elementos geométricos (figuras, sólidos, segmentos de reta...). </t>
  </si>
  <si>
    <t>1.1; 1,2; 3.1; 4.1; 5.1; 7.1; 7.2</t>
  </si>
  <si>
    <t>Dinamização do blogue de História e Geografia de Portugal: minihistoriadores_ebecl.blogspot.pt.</t>
  </si>
  <si>
    <t>Divulgar os trabalhos realizados pelos alunos, mas mantendo a sua confidencialidade. 
Utilizar e rentabilizar as Tecnologias de Informação e Comunicação.</t>
  </si>
  <si>
    <t>Recursos humanos: docentes de HGP; blogue administrado pela delegada de disciplina
Recursos financeiros: 
S/C</t>
  </si>
  <si>
    <t>Docentes de HGP</t>
  </si>
  <si>
    <t>5.ºA</t>
  </si>
  <si>
    <t xml:space="preserve">Promover estratégias que envolvam a aquisição de conhecimento, informação e outros saberes.
Analisar factos e situações, selecionando alguns elementos ou dados, nomeadamente as caraterísticas históricas e geográficas.
Usar modalidades diversas para expressar as aprendizagens. 
Promover e incentivar a autonomia. 
Valorizar o património histórico e geográfico. 
Criar objetos face a desafios.
Criar soluções estéticas progressivamente criativas e pessoais. </t>
  </si>
  <si>
    <t>Rosa dos ventos</t>
  </si>
  <si>
    <t>5.ºB</t>
  </si>
  <si>
    <t>5.ºC</t>
  </si>
  <si>
    <t>5.ºD</t>
  </si>
  <si>
    <t>5.ºE</t>
  </si>
  <si>
    <t>A arte rupestre</t>
  </si>
  <si>
    <t>A arte megalítica</t>
  </si>
  <si>
    <t>O alfabeto fenício</t>
  </si>
  <si>
    <t>Cão de Muge</t>
  </si>
  <si>
    <t>A produção de açúcar</t>
  </si>
  <si>
    <t>A modernização dos transportes no século XIX</t>
  </si>
  <si>
    <t>Portugal na 2.ª metade do século XIX</t>
  </si>
  <si>
    <t>A modernização da agricultura no século XIX</t>
  </si>
  <si>
    <t>A República</t>
  </si>
  <si>
    <t>O regicídio</t>
  </si>
  <si>
    <t>Os órgãos de poder democrático</t>
  </si>
  <si>
    <t>Organismos a que Portugal pertence.</t>
  </si>
  <si>
    <t>Cartaz sobre a igualdade de género.</t>
  </si>
  <si>
    <t>1; 3; 7</t>
  </si>
  <si>
    <t>1.1; 3.1; 7.1; 7.2</t>
  </si>
  <si>
    <t>Dinamização de uma campanha de solidariedade.</t>
  </si>
  <si>
    <t>Participar e/ou desenvolver campanhas de solidariedade, tendo em vista transformar os cidadãos em participantes ativos na proteção dos valores dos Objetivos de Desenvolvimento Sustentável.</t>
  </si>
  <si>
    <t>Recursos humanos:
docentes de Geografia +  alunos do 9.º ano
Recursos financeiros:
S/C</t>
  </si>
  <si>
    <t>Docentes de Geografia</t>
  </si>
  <si>
    <t>Alunos do 9ºAno</t>
  </si>
  <si>
    <t>Alunos do 9.º ano</t>
  </si>
  <si>
    <t>Aplicar o conhecimento geográfico, o pensamento espacial e as metodologias de estudo do território, de forma criativa, em trabalho de equipa, para argumentar, comunicar e intervir em problemas reais, a diferentes escalas.</t>
  </si>
  <si>
    <t>Foi lançada a atividade com os alunos, explicando os objetivos e solicitando ideias para angariar donativos para a "Acreditar Associação de Pais e Amigos de Crianças com Cancro – Núcleo Regional da Madeira". Ainda no âmbito desta atividade, a turma C já colaborou na dinamização do Espetáculo Solidário, realizado a 15 de dezembro, no pavilhão da escola. As restantes turmas de 9.º ano desenvolverão atividades no decorrer dos 2.º e 3.º períodos.</t>
  </si>
  <si>
    <t>Em fevereiro dinamizou uma venda de flores, em parceria com a turma G.</t>
  </si>
  <si>
    <t>Em fevereiro dinamizou um "Arraial solidário" (venda de doces).</t>
  </si>
  <si>
    <t xml:space="preserve">Em fevereiro dinamizou uma venda de flores em parceria com a turma B. Uma aluna não participou por se encontrar em ausência de longa duração. </t>
  </si>
  <si>
    <t>3;4;7</t>
  </si>
  <si>
    <t>3,1; 4.1; 7.1</t>
  </si>
  <si>
    <t>Mercadinho Digital</t>
  </si>
  <si>
    <t>- Promover valores de cidadania.
- Produção e venda de objetos realizados através da modelação e impressão 3D, alusivas à diferentes quadras festivas.</t>
  </si>
  <si>
    <t xml:space="preserve">Recursos humanos:
8 docentes de TIC + 12 alunos do clube de informática
Recursos financeiros:
S/C 
</t>
  </si>
  <si>
    <t>Ambientes Inovadores de Aprendizagem (AIA)</t>
  </si>
  <si>
    <t>Docentes de TIC</t>
  </si>
  <si>
    <t>Pessoal docente e não docente interessado</t>
  </si>
  <si>
    <t>-------------------------</t>
  </si>
  <si>
    <t>3, 4 e 7</t>
  </si>
  <si>
    <t>3.1, 4.1 e 7.1</t>
  </si>
  <si>
    <t>Consultório das TIC</t>
  </si>
  <si>
    <t>Apoio no uso das novas tecnologias</t>
  </si>
  <si>
    <r>
      <rPr>
        <b/>
        <sz val="10"/>
        <rFont val="Arial"/>
        <family val="2"/>
      </rPr>
      <t>Recursos humanos:</t>
    </r>
    <r>
      <rPr>
        <sz val="10"/>
        <rFont val="Arial"/>
        <family val="2"/>
      </rPr>
      <t xml:space="preserve">
Coordenador TIC
+
Equipa CTIC
</t>
    </r>
    <r>
      <rPr>
        <b/>
        <sz val="10"/>
        <rFont val="Arial"/>
        <family val="2"/>
      </rPr>
      <t>Recursos financeiros:</t>
    </r>
    <r>
      <rPr>
        <sz val="10"/>
        <rFont val="Arial"/>
        <family val="2"/>
      </rPr>
      <t xml:space="preserve">
S/C</t>
    </r>
  </si>
  <si>
    <t>--------------</t>
  </si>
  <si>
    <t>CTIC 
+ 
Equipa CTIC</t>
  </si>
  <si>
    <t xml:space="preserve">Alunos, docentes, não docentes e encarregados de educação </t>
  </si>
  <si>
    <t>Alunos, docentes, não docentes e encarregados de educação</t>
  </si>
  <si>
    <t>"Tipos de apoio solicitado: - Apoio na configuração de documentos formato word; - Apoio na configuração de fórmulas de documentos formato Excel; - Apoio no acesso a plataformas digitais (outlook, onedrive, teams, onenote); - Apoio na configuração de documentos para impressão; - Apoio na configuração de grelhas de avaliação; - Apoio na conversão de documento em formato PDF; - Apoio na sala AIA; - Apoio ficheiro documento avaliação intercalar; - Apoio na plataforma Learn; - Apoio nos tablets; - Apoio na aplicação Minecraft."</t>
  </si>
  <si>
    <t>Tecnologia na sala de aula</t>
  </si>
  <si>
    <t>Proporcionar o uso de tecnologia dentro da sala de aula nas diferentes disciplinas.</t>
  </si>
  <si>
    <t>Turmas inscritas e alunos inscritos</t>
  </si>
  <si>
    <t>5.ºD e E, e Alunos inscritos</t>
  </si>
  <si>
    <t>1, 3, 4, 5, 6, 7 e 9</t>
  </si>
  <si>
    <t>1.1; 1.2; 1.4; 3.1; 4.1; 5.1; 6.1; 6.2; 7.1; 7.2 e 9.1</t>
  </si>
  <si>
    <t>Dinamização de sessões de esclarecimento para  Encarregados de Educação: '“Como acompanhar o estudo do meu educando, utilizando os Manuais Digitais”</t>
  </si>
  <si>
    <t xml:space="preserve">Apoio a encarregados de educação no esclarecimento de dúvidas sobre utilização/rentabilização do tablet. </t>
  </si>
  <si>
    <t>Recursos humanos:
Coordenadora do Projeto Manuais Digitais
Recursos financeiros:
S/C</t>
  </si>
  <si>
    <t>'Coordenação regional do PMD | Escola Virtual | Smart Aula Digital</t>
  </si>
  <si>
    <t>Coordenadora do Projeto Manuais Digitais</t>
  </si>
  <si>
    <t>Encarregados de educação de alunos de  5.º ano
(2.ºP)</t>
  </si>
  <si>
    <t>Desenvolver competências que permitam a rentabilização dos Manuais Digitais; desenvolver e melhorar métodos de estudo e de trabalho, para a melhoria dos resultados escolares.</t>
  </si>
  <si>
    <t>Foram dinamizadas 2 sessões de esclarecimento para os Encarregados de Educação (25/01/23 e
03/02/23), estando prevista repetição no 3.º período'</t>
  </si>
  <si>
    <t>1, 3, 4, 5 e 6</t>
  </si>
  <si>
    <t>1.1; 1.2; 3.1; 4.1; 5.1; 6.1 e 6.2</t>
  </si>
  <si>
    <t>SOS - Manuais Digitais</t>
  </si>
  <si>
    <t>Atividade desenvolvida em regime presencial e não presencial (via Teams), pretendendo prestar um apoio técnico e pedagógico na utilização do tablet e plataformas: - Assistência no acesso às plataformas digitais. 
- Disponibilização de senhas de acesso de forma individual. 
- Orientação na rentabilização das plataformas. 
Solicitação de transferência/atribuição de licenças.</t>
  </si>
  <si>
    <t>Recursos humanos:
Coordenadora do Projeto Manuais Digitais + Técnico de Informática
Recursos financeiros:
S/C</t>
  </si>
  <si>
    <t>Coordenação regional do PMD | Escola Virtual | Smart Aula Digital</t>
  </si>
  <si>
    <t>Coordenadora do Projeto Manuais Digitais e Técnico de Informática</t>
  </si>
  <si>
    <t>Alunos e professores</t>
  </si>
  <si>
    <t>Desenvolver capacidades de acesso e utilização das plataformas associadas aos Manuais Digitais e a ambientes digitais de aprendizagem; promover e estimular métodos de trabalho mais colaborativos; 
estimular e desenvolver a autonomia no estudo e as suas capacidades de produção digital.</t>
  </si>
  <si>
    <t>"Foi prestado apoio a todos os alunos e docentes abrangidos pelo projeto Manuais Digitais, sempre que solicitado, quer presencialmente, quer via Teams. As principais solicitações disseram respeito a dificuldades de acesso e disponibilização de dados das plataformas. Todas as situações reportadas foram resolvidas.
- Foi feita a monitorização dos equipamentos dos 376 alunos abrangidos pelo projeto MD, no mês de maio, (re)definição de procedimentos de correta utilização dos mesmos."</t>
  </si>
  <si>
    <t xml:space="preserve"> 3.1; 4.1; 6.2; 7.1; 7.2; 7.3</t>
  </si>
  <si>
    <t>Criação de pequenos vídeos (temática a definir)</t>
  </si>
  <si>
    <t>Promoção das atividades realizadas pelo clube.</t>
  </si>
  <si>
    <t>Recursos humanos: Monitora do Clube; Alunos do Clube
Recursos financeiros: S/C</t>
  </si>
  <si>
    <t>Clube Educamedia</t>
  </si>
  <si>
    <t>1.º Período
'Alunos inscritos</t>
  </si>
  <si>
    <t>'Alunos inscritos</t>
  </si>
  <si>
    <t>Criação de vídeo para refletir sobre o mesmo</t>
  </si>
  <si>
    <t>2.º Período
'Alunos inscritos</t>
  </si>
  <si>
    <t>3.º Período
'Alunos inscritos</t>
  </si>
  <si>
    <t xml:space="preserve"> 3.1; 4.1; 4.2; 6.2; 7.1; 7.2; 7.3</t>
  </si>
  <si>
    <t>Participação no projeto"Aprender com o cinema"</t>
  </si>
  <si>
    <t>Promover a inclusão social e o exercício da cidadania; promover novas técnicas de ensino e formas alternativas de aprendizagem.</t>
  </si>
  <si>
    <t>Recursos humanos: 
Dinamizadora e alunos inscritos
Recusos financeiros:
S/C</t>
  </si>
  <si>
    <t>Projeto Educamédia</t>
  </si>
  <si>
    <t>1.º Período
Turmas por inscrição.</t>
  </si>
  <si>
    <t>Turmas inscritas
5.º C, D e E</t>
  </si>
  <si>
    <t>2.º Período
Turmas por inscrição.</t>
  </si>
  <si>
    <t>Turmas inscritas
9.º A e B</t>
  </si>
  <si>
    <t>3.º Período
Turmas por inscrição.</t>
  </si>
  <si>
    <t>Apresentação do top10 mensal, de músicas escolhidas/votadas pelos alunos</t>
  </si>
  <si>
    <t>Proporcionar um bom ambiente escolar; diminuir os conflitos fora da sala de aula.</t>
  </si>
  <si>
    <t>1.º Período Comunidade Escolar</t>
  </si>
  <si>
    <t>Comunidade Escolar</t>
  </si>
  <si>
    <t>Proporcionar um bom ambiente escolar, diminuir os conflitos fora da sala de aula.</t>
  </si>
  <si>
    <t>2.º Período Comunidade Escolar</t>
  </si>
  <si>
    <t>3.º Período Comunidade Escolar</t>
  </si>
  <si>
    <t>1.º período
(14 de dezembro)</t>
  </si>
  <si>
    <t>1.º Conselho Eco-escolas</t>
  </si>
  <si>
    <t xml:space="preserve">Apresentação dos membros do Conselho Eco-Escolas;  programa Eco-Escolas; metodologia dos Sete passos; aprovação do regulamento Eco-escolas; divulgação das atividades desenvolvidas ao longo do 1.º período.  </t>
  </si>
  <si>
    <t xml:space="preserve">  Recursos humanos:
Elementos do Conselho Eco-escolas: Coordendores Programa Eco-Escolas + elemento do Conselho Executivo + representantes dos Docentes + representantes dos Encarregado de Educação + representantes do pessoal não Docente + representandes dos alunos 
Recursos financeiros:
S/C</t>
  </si>
  <si>
    <t xml:space="preserve">Câmara Municipall de Câmara de Lobos;
Junta de Freguesia do Esttreito e Câmara de Lobos;
Parceiros A/D </t>
  </si>
  <si>
    <t>Elementos do Conselho 
Eco-Escolas
A/D</t>
  </si>
  <si>
    <t>"Elementos do Conselho Eco-Escolas turmas"</t>
  </si>
  <si>
    <t>Conhecer a metodologia dos 7 passos implementada no programa Eco-Escolas; conhecer o regulamento Eco-Escolas.</t>
  </si>
  <si>
    <t>1; 3; 4; 5; 6; 7</t>
  </si>
  <si>
    <t>1.1; 3.1; 4.1; 5.1; 6.1; 7.1; 7.2; 7.3</t>
  </si>
  <si>
    <t>1.º período</t>
  </si>
  <si>
    <t>Projeto "Escrever bem"</t>
  </si>
  <si>
    <t>- Fomentar o gosto pela leitura e escrita;
- utilizar a aplicação informática WordWall;
- reforçar a importância da correção ortográfica.</t>
  </si>
  <si>
    <t>CDB</t>
  </si>
  <si>
    <t xml:space="preserve">Clube de Informática </t>
  </si>
  <si>
    <t>-Conhecer e explorar novas formas de interação com recurso a dispositivos digitais na aprendizagem de conteúdos em contexto de sala de aula;
-contribuir para a promoção da correção ortográfica.</t>
  </si>
  <si>
    <t>3.1; 4.1; 7.3</t>
  </si>
  <si>
    <t>1º período (A/D)</t>
  </si>
  <si>
    <t>Criação do logotipo do clube ;
pesquisa e recolha de logotipos</t>
  </si>
  <si>
    <t>Identificação e divulgação do clube</t>
  </si>
  <si>
    <t xml:space="preserve"> Recursos humanos: Monitor do Clube e alunos do clube
Recursos financeiros: 
S/C</t>
  </si>
  <si>
    <t>Monitora da modalidade artística - Construir com gosto</t>
  </si>
  <si>
    <t>1.º período 
Comunidade escolar</t>
  </si>
  <si>
    <t>---------------</t>
  </si>
  <si>
    <t>----------------------------</t>
  </si>
  <si>
    <t>A docente colaborou nas turmas 7ABC e 9EG nas atividades que os professores titulares estavam a desenvolver.</t>
  </si>
  <si>
    <t>Criação de ilusões de ótica para desenvolvimento da percepção</t>
  </si>
  <si>
    <t>Desenvolver a percepção</t>
  </si>
  <si>
    <t>1; 4; 7</t>
  </si>
  <si>
    <t>1.1; 4.1; 7.1; 7.2</t>
  </si>
  <si>
    <t>1.º Período</t>
  </si>
  <si>
    <t>Comemoração do Natal (postais de Natal para oferecer a clientes de hipermercado do Estreito).</t>
  </si>
  <si>
    <t>Sensibilizar para a partilha.</t>
  </si>
  <si>
    <t>Recursos humanos:
docentes de Português do 2.º ciclo.
Recursos financeiros:       
CAA: 20 euros.</t>
  </si>
  <si>
    <t>Hipermercado Continente.</t>
  </si>
  <si>
    <t>Docentes do Conselho de Disciplina de Português do 2.º ciclo.</t>
  </si>
  <si>
    <t>Alunos 2º Ciclo</t>
  </si>
  <si>
    <t>Desenvolver a criatividade e o espírito de partilha.</t>
  </si>
  <si>
    <t>6.ºD</t>
  </si>
  <si>
    <t>6.ºE</t>
  </si>
  <si>
    <t>1; 3; 4; 7</t>
  </si>
  <si>
    <t>1.1; 3.1; 4.1; 7.1</t>
  </si>
  <si>
    <t>Concurso "A nossa língua".</t>
  </si>
  <si>
    <t>Proporcionar ambientes colaborativos que permitam que os participantes comuniquem e colaborem para atingir um objetivo comum.Motivar o gosto pela oralidade, leitura, gramática e escrita.
Incentivar a criatividade e a imaginação através da escrita.
Estimular o conhecimento da cultura e da língua portuguesa.</t>
  </si>
  <si>
    <t>Recursos humanos: docentes de Português do 3.º ciclo.
 Recursos financeiros: 
S/C.</t>
  </si>
  <si>
    <t>------------</t>
  </si>
  <si>
    <t>Docentes do Conselho de Disciplina de Português do 3.º ciclo.</t>
  </si>
  <si>
    <t>Comunidade Educativa (inscritos).</t>
  </si>
  <si>
    <t>Fomentação do uso correto da língua portuguesa para comunicar de forma adequada e para estruturar o pensamento próprio.
Valorização da correção ortográfica.
Realização de atividades de forma autónoma e crítica.
.</t>
  </si>
  <si>
    <t>Evento Global "Hour Of Code".</t>
  </si>
  <si>
    <t>Aproximar os jovens, os estudantes e a sociedade em geral em torno do universo científico e tecnológico da informática e da programação de computadores.</t>
  </si>
  <si>
    <t>Recursos humanos:
docentes de TIC, AT e TD +
alunos dos 2.º e 3.º ciclos
Recursos financeiros:
S/C</t>
  </si>
  <si>
    <t>Organização da HoC</t>
  </si>
  <si>
    <t>Docentes de TIC, AT e TD</t>
  </si>
  <si>
    <t>Explorar ideias e desenvolver o pensamento computacional e produzir artefactos digitais criativos.</t>
  </si>
  <si>
    <t>Esta atividade foi realizada nas aulas de TIC e AT.</t>
  </si>
  <si>
    <t>Esta atividade foi realizada nas aulas de TIC e TD.</t>
  </si>
  <si>
    <t>1; 3; 5; 7; 8</t>
  </si>
  <si>
    <t>1.1; 1.2; 3.1; 5.1; 7.1; 7.2; 7.3; 8.1</t>
  </si>
  <si>
    <t>XLI Olimpíadas e Pré-Olimpíadas Portuguesas da Matemática.</t>
  </si>
  <si>
    <t>Desenvolver atitudes positivas face à Matemática e à capacidade de reconhecer e valorizar o papel cultural e social desta ciência.</t>
  </si>
  <si>
    <t>Recursos humanos:
docentes de Matemática
do 2.º ciclo
Recursos financeiros:
S/C</t>
  </si>
  <si>
    <t>Sociedade Portuguesa de Matemática</t>
  </si>
  <si>
    <t>Docentes de Matemática
do 2.º ciclo</t>
  </si>
  <si>
    <t>Alunos inscritos - das turmas 5.ºB, C e E; 6.ºD; 8.ºB)</t>
  </si>
  <si>
    <t>17 alunos de 5.ºano (7 alunos da turma B, 9 alunos da turma C e 1 aluna da turma E); 3 alunas do 6.º ano, turma D e 2 alunos de 8.º ano, turma B</t>
  </si>
  <si>
    <t>"Aplicar e adaptar estratégias diversas de resolução de problemas, em diversos contextos. Desenvolver o raciocínio, estratégia e reflexão com desafios e competição. Desenvolver competências matemáticas nomeadamente ao nível do raciocínio e resolução de problemas. "</t>
  </si>
  <si>
    <t>"Dos alunos inscritos, 17 alunos de 5.ºano, participaram nas Pré-Olimpíadas; 3 alunas do 6.º ano, na Categoria Júnior e 2 alunos de 8.º ano, na Categoria A. - Uma aluna inscrita, da turma 6.º D, não realizou a prova por motivo de doença. Passaram à 2.ª eliminatória 1 aluna do 6.º ano e 1 aluno do 8.º ano, a prova decorrerá a 12 de janeiro."</t>
  </si>
  <si>
    <t>1.1; 1.2; 3.1; 7.1; 7.2; 7.3</t>
  </si>
  <si>
    <t>Comemoração do Dia Mundial da Alimentação: proposta de ementa escolar.</t>
  </si>
  <si>
    <t>Compreender o modo como ocorrem as trocas nutricionais entre os seres vivos. Selecionar e organizar informação a partir de fontes diversas, integrando saberes prévios para construir novos conhecimentos.</t>
  </si>
  <si>
    <t>Recursos humanos:
docentes de Ciências Naturais
do 2.º ciclo
Recursos financeiros:
S/C</t>
  </si>
  <si>
    <t>Docentes de Ciências Naturais
do 2.º ciclo</t>
  </si>
  <si>
    <t>Alunos do 6.º ano (Turmas: A, B, C, D, E)</t>
  </si>
  <si>
    <t>Compreensão das trocas nutricionais nos seres vivos. Selecão e organização de informação a partir de fontes diversas, integrando saberes prévios para construir novos conhecimentos.</t>
  </si>
  <si>
    <t>Os alunos participaram ativamente na atividade.</t>
  </si>
  <si>
    <t>3; 6; 7</t>
  </si>
  <si>
    <t>3.1; 6.2; 7.1; 7.2; 7.3</t>
  </si>
  <si>
    <t>Projeto Natal Solidário: recolha de bens para doar a familias carênciadas.</t>
  </si>
  <si>
    <t>Assumir atitudes e valores que defendam a implementação de medidas que visem promover a sustentabilidade dos seres vivos.</t>
  </si>
  <si>
    <t>Enc.Ed/outros</t>
  </si>
  <si>
    <t>Comunidade Educativa</t>
  </si>
  <si>
    <t>A comunidade educativa foi solidária com esta iniciativa.</t>
  </si>
  <si>
    <t>Ação de sensibilização:“Higiene oral e nutrição".</t>
  </si>
  <si>
    <t>Compreender o modo como ocorrem as trocas nutricionais entre os seres vivos. Aplicar as competências desenvolvidas em problemáticas atuais e em novos contextos.</t>
  </si>
  <si>
    <t>Higienista oral e Nutricionista da Clínica +Clinic</t>
  </si>
  <si>
    <t>Compreensão das trocas nutricionais nos seres vivos. Aplicação das competências desenvolvidas em problemáticas atuais e em novos contextos.</t>
  </si>
  <si>
    <t>Os alunos foram participativos e colocaram questões pertinentes sobre o tema tratado.</t>
  </si>
  <si>
    <t>"XVII Olimpíadas de História".</t>
  </si>
  <si>
    <t>Incentivar o gosto pela disciplina.
Motivar para a aprendizagem.
Aumentar o sucesso escolar.
Consolidar conteúdos lecionados.</t>
  </si>
  <si>
    <t xml:space="preserve">Recursos humanos: docentes de História
Recursos financeiros: 
S/C      </t>
  </si>
  <si>
    <t>Docentes de História</t>
  </si>
  <si>
    <t>Alunos do 7.º ano</t>
  </si>
  <si>
    <t>Propor alternativas de interpretação a um acontecimento, evento ou processo, de forma supervisionada, mas progressivamente autónoma.</t>
  </si>
  <si>
    <t xml:space="preserve"> Foram apurados para a 2.ª eliminatória 1  aluno.</t>
  </si>
  <si>
    <t xml:space="preserve"> Foram apurados para a 2.ª eliminatória 13 alunos.</t>
  </si>
  <si>
    <t xml:space="preserve"> Foram apurados para a 2.ª eliminatória 3 alunos.</t>
  </si>
  <si>
    <t>7.ºD</t>
  </si>
  <si>
    <t xml:space="preserve"> Foram apurados para a 2.ª eliminatória 5 alunos.</t>
  </si>
  <si>
    <t>7.ºE</t>
  </si>
  <si>
    <t xml:space="preserve"> Foram apurados para a 2.ª eliminatória 7 alunos.</t>
  </si>
  <si>
    <t>7.ºF</t>
  </si>
  <si>
    <t>Alunos do 8.º ano</t>
  </si>
  <si>
    <t>8.ºA</t>
  </si>
  <si>
    <t xml:space="preserve"> Foram apurados para a 2.ª eliminatória 2 alunos.</t>
  </si>
  <si>
    <t>8.ºB</t>
  </si>
  <si>
    <t xml:space="preserve"> Foram apurados para a 2.ª eliminatória 12 alunos.</t>
  </si>
  <si>
    <t>8.ºC</t>
  </si>
  <si>
    <t xml:space="preserve"> Foi apurado para a 2.ª eliminatória 1 aluno.</t>
  </si>
  <si>
    <t>8.ºD</t>
  </si>
  <si>
    <t>8.ºE</t>
  </si>
  <si>
    <t xml:space="preserve"> Foram apurados para a 2.ª eliminatória 4 alunos.</t>
  </si>
  <si>
    <t>9.ºA</t>
  </si>
  <si>
    <t>Não foram apurados alunos para a 2.ª eliminatória.</t>
  </si>
  <si>
    <t xml:space="preserve"> Foram apurados para a 2.ª eliminatória 17 alunos.</t>
  </si>
  <si>
    <t xml:space="preserve"> Foram apurados para a 2.ª eliminatória 8 alunos.</t>
  </si>
  <si>
    <t xml:space="preserve"> Foram apurados para a 2.ª eliminatória 14 alunos.</t>
  </si>
  <si>
    <t>Foram apurados para a 2.ªeliminatória 14 alunos</t>
  </si>
  <si>
    <t>Foram apurados para a 2.ªeliminatória 6 alunos</t>
  </si>
  <si>
    <t>3; 5; 6; 7; 8</t>
  </si>
  <si>
    <t>3.1;  5.1; 6.2; 7.1; 8.1</t>
  </si>
  <si>
    <t>Projeto “EMRC a girar”
Atividade: “A correspondência da amizade” em parceria com os alunos matriculados em EMRC da Escola Básica e Secundária de Machico, que culminará numa visita de estudo ao Terreiro da Luta.</t>
  </si>
  <si>
    <t xml:space="preserve">Estreitar laços de amizade e partilha de experiências e aspetos relacionados com o património cultural e edificado dos dois concelhos.
Promover a solidariedade, o respeito pelos valores e diferenças interpessoais.
Assumir atitudes responsáveis pela construção da paz.
</t>
  </si>
  <si>
    <t>Recursos humanos:
docente de EMRC
Recursos financeiros:
S/C</t>
  </si>
  <si>
    <t>Docente de EMRC</t>
  </si>
  <si>
    <t>Assumir valores essenciais para uma convivência pacífica e facilitadora da relação interpessoal.
Assumir atitudes responsáveis na procura da felicidade pessoal e dos outros.
Assumir atitudes responsáveis pela construção da paz.
Valorizar a paz como elemento essencial da identidade cristã.
Assumir atitudes responsáveis promotoras de liberdade.</t>
  </si>
  <si>
    <t>Neste período foram escritas as cartas e trocada correspondên-cia entre os alunos das duas escolas.</t>
  </si>
  <si>
    <t>8:ºB</t>
  </si>
  <si>
    <t>3.1; 7.1</t>
  </si>
  <si>
    <t>1.º e 2.º períodos</t>
  </si>
  <si>
    <t>Proporcionar um chá de ervas gratuito uma vez por semana</t>
  </si>
  <si>
    <t>Proporcionar momentos de convívio; partilha de iguarias.</t>
  </si>
  <si>
    <t xml:space="preserve">Monitora do Projeto Plantas Aromáticas e Medicinais </t>
  </si>
  <si>
    <t>1.º Período Comunidade Escolar (Docentes e não docentes)</t>
  </si>
  <si>
    <t>Docentes, funcionários e Pessoal dos Serviços Administrativos</t>
  </si>
  <si>
    <t>Aprenderam a plantar algumas ervas para chá.</t>
  </si>
  <si>
    <t>2022/09/26 a 2022/10/14</t>
  </si>
  <si>
    <t>Saída de campo ao espaço físico exterior da escola, para elaboração de esboços de paisagem.</t>
  </si>
  <si>
    <t>Elaborar esboços da paisagem, descrevendo os seus elementos essenciais.</t>
  </si>
  <si>
    <t>Recursos humanos:
docentes de Geografia
Recursos financeiros:
S/C</t>
  </si>
  <si>
    <t>Elaborar esboços da paisagem descrevendo os seus elementos essenciais.</t>
  </si>
  <si>
    <t>Os três alunos que não realizaram a atividade, faltaram à aula por motivos de saúde.</t>
  </si>
  <si>
    <t xml:space="preserve">O aluno que não realizou esta atividade, ausentou-se da escola nessa semana por motivos de saúde. </t>
  </si>
  <si>
    <t xml:space="preserve">Os alunos que não realizaram esta atividade, faltaram à aula devido à participação numa outra atividade realizada no mesmo dia de Educação Física - o MegaSprint. </t>
  </si>
  <si>
    <t>1, 3, 4, 5, 6 e 7</t>
  </si>
  <si>
    <t>1.1; 3.1; 4.1; 5.1; 6.1; 6.2; 7.1 e 7.2</t>
  </si>
  <si>
    <t>Setembro e outubro
Pontualmente, na chegada de novos alunos à escola.</t>
  </si>
  <si>
    <t>Entrega dos tablets educativos e licenças de acesso às plataformas digitais</t>
  </si>
  <si>
    <t>Entrega de tablets educativos, licenças de acesso às plataformas Escola Virtual e Smart Aula Digital e Termo de Responsabilidade a todos os alunos abrangidos pelo Projeto Manuais Digitais. 
Entrega de licenças de acesso às plataformas aos alunos de 9.º ano.
Orientação/acompanhamento no acesso às plataformas.</t>
  </si>
  <si>
    <t>Recursos humanos:
Coordenadora do Projeto Manuais Digitais
+ 
Assessor do Conselho Executivo + 
Técnico de Informática
Recursos financeiros:
S/C</t>
  </si>
  <si>
    <t xml:space="preserve">Coordenação regional do PMD; 
Escola Virtual; 
Smart Aula Digital </t>
  </si>
  <si>
    <t xml:space="preserve">Coordenadora do Projeto Manuais Digitais e Assessor do Conselho Executivo  </t>
  </si>
  <si>
    <t>Alunos do 5.º ao 9.º ano de escolaridade</t>
  </si>
  <si>
    <t>Desenvolver competências de utilização  responsável e manuseamento correto do tablet educativo; Capacidade de acesso a ambientes digitais de aprendizagem.</t>
  </si>
  <si>
    <t>3, 4, 7 e 8</t>
  </si>
  <si>
    <t>3.1, 4.1, 7.1 e 8.1</t>
  </si>
  <si>
    <t>outubro</t>
  </si>
  <si>
    <t>CodeWeek EBECL22.23</t>
  </si>
  <si>
    <t>- Produção de artefactos digitais alusivos ao Halloween com recurso à modelação e impressão 3D
- Utilização da  programação com recurso ao robôs
- Utilização da realidade aumentada</t>
  </si>
  <si>
    <r>
      <rPr>
        <b/>
        <sz val="10"/>
        <rFont val="Arial"/>
        <family val="2"/>
      </rPr>
      <t>Recursos humanos:</t>
    </r>
    <r>
      <rPr>
        <sz val="10"/>
        <rFont val="Arial"/>
        <family val="2"/>
      </rPr>
      <t xml:space="preserve">
Coordenador TIC 
+
Docentes de TIC 7.ºano, AT +
Alunos de 5.ºano com a disciplina de Ateliê Tecnológico 
+
 Alunos de 7.ºano com a disciplina de TIC
</t>
    </r>
    <r>
      <rPr>
        <b/>
        <sz val="10"/>
        <rFont val="Arial"/>
        <family val="2"/>
      </rPr>
      <t>Recursos financeiros:</t>
    </r>
    <r>
      <rPr>
        <sz val="10"/>
        <rFont val="Arial"/>
        <family val="2"/>
      </rPr>
      <t xml:space="preserve">
S/C</t>
    </r>
  </si>
  <si>
    <t>Projeto CAP3R</t>
  </si>
  <si>
    <t>CTIC + Professores TIC 7.º ano + Professores de Atelier Tecnológico + Alunos de 5.ºano com a disciplina de Ateliê Tecnológico + Alunos de 7.ºano com a disciplina de TIC.</t>
  </si>
  <si>
    <t>-Explorar ideias e desenvolver o pensamento computacional e produzir artefactos digitais criativos.</t>
  </si>
  <si>
    <t>2022/10/14
 ou 
2022/10/17</t>
  </si>
  <si>
    <t xml:space="preserve">Atividades comemorativas no âmbito do dia mundial da alimentação - Exposição subordinada ao tema Dia Mundial da Alimentação (Espaço Escola e página digital e TV Escola).
</t>
  </si>
  <si>
    <t>Contextualizar a temática da alimentação saudável, por forma a "Analisar criticamente estratégias de atuação na promoção da saúde individual, familiar e comunitária, partindo de questões enquadradas em problemáticas locais, regionais ou nacionais." "Relacionar a alimentação saudável com a prevenção de doenças da contemporaneidade, reconhecendo a importância da dieta mediterrânica na promoção da saúde."</t>
  </si>
  <si>
    <t>Recursos humanos:
docentes de Ciências Naturais do 3.º ciclo + alunos do 9.º ano
Recursos financeiros:
S/C</t>
  </si>
  <si>
    <t>Docentes de Ciências Naturais
do 3.º ciclo</t>
  </si>
  <si>
    <t>Comunidade educativa</t>
  </si>
  <si>
    <t>Desenvolvimento de papeís proativos na prevenção de consequências de uma má alimentação, junto das gerações mais jovens. Elaborar e aplicar criticamente estratégias de atuação na promoção da saúde individual, familiar e comunitária, da sua zona de inserção.</t>
  </si>
  <si>
    <t>Foi salutar o empenho e criatividade da maioria dos alunos, que organizaram as atividades e dos que nelas participaram.</t>
  </si>
  <si>
    <t>2022/10/24 a 2022/11/04</t>
  </si>
  <si>
    <t>Atividades comemorativas, no âmbito da festividade Halloween:  exposição de máscaras alusivas à efeméride (recorrendo a materiais reutilizáveis), na galeria do pavilhão zero. Serão selecionadas três máscaras por turma para participarem no concurso e atribuídos prémios às três máscaras mais originais do segundo ciclo. Em alternativa, os alunos poderão decorar o bar da escola com elementos alusivos à data.</t>
  </si>
  <si>
    <t>Fomentar o gosto pela aprendizagem da língua e cultura anglo-saxónica, procedendo à reutilização de materiais, com recurso à reciclagem.
Criar situações de um salutar convívio no espaço escolar, veiculando ao mesmo tempo  informações  culturais de países de expressão inglesa.                                         Promover a aprendizagem cooperativa e espírito de entreajuda.                                                 Proporcionar momentos de articulação disciplinar.</t>
  </si>
  <si>
    <t xml:space="preserve">Recursos humanos:
docentes de Inglês do 2.º ciclo; professores do Eco-escolas.                         Recursos financeiros:                                                                                                  
CAA: 501 euros.    
</t>
  </si>
  <si>
    <t xml:space="preserve">                                                                                                 Eco-escolas.</t>
  </si>
  <si>
    <t>Docentes do Conselho de Disciplina de Inglês do 2.º ciclo.</t>
  </si>
  <si>
    <t>Alunos do 2.º ciclo.</t>
  </si>
  <si>
    <r>
      <rPr>
        <b/>
        <sz val="10"/>
        <color theme="1"/>
        <rFont val="Arial"/>
        <family val="2"/>
      </rPr>
      <t>Competência Intercultural</t>
    </r>
    <r>
      <rPr>
        <sz val="10"/>
        <color theme="1"/>
        <rFont val="Arial"/>
        <family val="2"/>
      </rPr>
      <t xml:space="preserve">: reconhecer aspetos culturais de países de expressão inglesa-festividades. 
</t>
    </r>
    <r>
      <rPr>
        <b/>
        <sz val="10"/>
        <color theme="1"/>
        <rFont val="Arial"/>
        <family val="2"/>
      </rPr>
      <t>Competência Estratégica</t>
    </r>
    <r>
      <rPr>
        <sz val="10"/>
        <color theme="1"/>
        <rFont val="Arial"/>
        <family val="2"/>
      </rPr>
      <t>: utilizar a literacia tecnológica para comunicar e aceder ao saber em contexto; relacionar conhecimentos de forma a desenvolver a criatividade em contexto.</t>
    </r>
  </si>
  <si>
    <t>2022/10/24 a 2022/10/31</t>
  </si>
  <si>
    <r>
      <t xml:space="preserve">
Comemoração do dia do Pão por Deus e </t>
    </r>
    <r>
      <rPr>
        <i/>
        <sz val="10"/>
        <rFont val="Arial"/>
        <family val="2"/>
      </rPr>
      <t>Halloween</t>
    </r>
    <r>
      <rPr>
        <sz val="10"/>
        <rFont val="Arial"/>
        <family val="2"/>
      </rPr>
      <t>.</t>
    </r>
  </si>
  <si>
    <t>Apreciar a sua própria expressão musical, respeitando a dos outros.
Incentivar a prática da música e do movimento com criatividade.
Coordenar os movimentos do corpo com o ritmo e dinâmica da música.
Consciencializar a importância do movimento corporal no mundo sonoro.
Consciencializar a importância do movimento corporal no mundo sonoro.</t>
  </si>
  <si>
    <t>Recursos humanos:
Docentes de educação musical e música e dança + alunos do 2.º ciclo (1.º semestre) + 8.º ano (1.º semestre)
Recursos financeiros: 
S/C</t>
  </si>
  <si>
    <t>-----------------</t>
  </si>
  <si>
    <t>Docentes de educação musical do 2.º ciclo e música e dança do 8.º ano</t>
  </si>
  <si>
    <t>Tocar/cantar em grupo reportório variado, com ou sem acompanhamento instrumental, evidenciando confiança e dominio básico da técnica vocal/instumental.
Tocar, em grupo, reportório variado, controlando o tempo, o ritmo e a dinâmica com progressiva destreza e confiança.</t>
  </si>
  <si>
    <t>2022/10/31</t>
  </si>
  <si>
    <t>Exposição "Halloween's robots".</t>
  </si>
  <si>
    <r>
      <t xml:space="preserve">Produção de artefactos digitais alusivos ao </t>
    </r>
    <r>
      <rPr>
        <i/>
        <sz val="10"/>
        <color theme="1"/>
        <rFont val="Arial"/>
        <family val="2"/>
      </rPr>
      <t>Halloween</t>
    </r>
    <r>
      <rPr>
        <sz val="10"/>
        <color theme="1"/>
        <rFont val="Arial"/>
        <family val="2"/>
      </rPr>
      <t xml:space="preserve"> com recurso às artes e à tecnologia.</t>
    </r>
  </si>
  <si>
    <t>Recursos humanos:
docentes de AT +
alunos do 5.º ano
Recursos financeiros:
S/C</t>
  </si>
  <si>
    <t>Docentes de AT</t>
  </si>
  <si>
    <t>Alunos do 5.º ano (1.º semestre)</t>
  </si>
  <si>
    <r>
      <t xml:space="preserve">Alunos do 5.º ano (1.º semestre - </t>
    </r>
    <r>
      <rPr>
        <b/>
        <sz val="11"/>
        <rFont val="Calibri"/>
        <family val="2"/>
      </rPr>
      <t>2.ºTurno</t>
    </r>
    <r>
      <rPr>
        <sz val="11"/>
        <rFont val="Calibri"/>
        <family val="2"/>
      </rPr>
      <t>)</t>
    </r>
  </si>
  <si>
    <t>Experimentação e criação (objeto técnico, energia, operadores mecânicos, técnicas de expressão e linguagem visual).
 Higiene e segurança (normas e regras de higiene e segurança e organização no trabalho).
Comunicação (tipos de códigos de comunicação, desenho de esquemas gráficos e leitura de sequências gráficas/tutoriais).
Inovação e produção (algoritmia e introdução à programação e produção de artefactos digitais.</t>
  </si>
  <si>
    <t xml:space="preserve">Jogos Tradicionais </t>
  </si>
  <si>
    <t>Promover os valores da cidadania, educação e formação.
Incentivar o interesse pela atividade lúdica.
Fomentar o convívio e o espírito de grupo.</t>
  </si>
  <si>
    <t>Recursos humanos: Docentes de educação física do 2.º ciclo + alunos do 2.º ciclo
Recursos financeiros: 
S/C</t>
  </si>
  <si>
    <t>Docentes de educação física do 2.º ciclo</t>
  </si>
  <si>
    <t>Alunos do 2.º ciclo
(inscritos)</t>
  </si>
  <si>
    <t>Aquisição de valores de cidadania, educação e formação.
Contacto com jogos desportivos diferentes dos abordados nas aulas.
Interesse pela atividade lúdica e desportiva.
Desenvolvimento do espírito de grupo.</t>
  </si>
  <si>
    <t>3,1; 7,1; 7.2</t>
  </si>
  <si>
    <t>Recursos humanos: Docentes de educação física do 3.º ciclo + alunos do 3.º ciclo
Recursos financeiros: 
S/C</t>
  </si>
  <si>
    <t>------------------</t>
  </si>
  <si>
    <t>Docentes da disciplina de educação física do 3.º ciclo</t>
  </si>
  <si>
    <t>Alunos do 3.º ciclo
(inscritos)</t>
  </si>
  <si>
    <t>1; 3; 6; 7</t>
  </si>
  <si>
    <t>1.1; 3.1; 6.2; 7.1; 7.2; 7.3</t>
  </si>
  <si>
    <t>Concurso "Pão-por-Deus"
Apresentar 2 cestos com peças de fruta/frutos secos (1 para sortear para os alunos e 1 para os funcionários e professores) expostos no bar dos alunos e bar dos professores.
Ganha a pessoa que fizer a estimativa mais próxima do número de frutos existentes nos cestos.</t>
  </si>
  <si>
    <t>Desenvolver o interesse pela Matemática e valorizar o seu papel no desenvolvimento das outras ciências e domínios da atividade humana e social.</t>
  </si>
  <si>
    <t>Recursos humanos:
docentes de Matemática
do 3.º ciclo
Recursos financeiros:
20€ CAP</t>
  </si>
  <si>
    <t>Docentes de Matemática
do 3.º ciclo</t>
  </si>
  <si>
    <t>Desenvolver o interesse pela Matemática e valorizar o seu papel no desenvolvimento das outras ciências e domínios da atividade humana e social.
Desenvolver confiança nas suas capacidades e conhecimentos matemáticos, e a capacidade de analisar o próprio trabalho e regular a sua aprendizagem.
Desenvolver persistência, autonomia e à-vontade em lidar com situações que envolvam a Matemática no seu percurso escolar e na vida em sociedade.</t>
  </si>
  <si>
    <t>1,3, 5 e 7</t>
  </si>
  <si>
    <t>1.1; 3.1; 5.1; 7.1; 7.2</t>
  </si>
  <si>
    <t>De 2022/10/19
até
2023/01/31</t>
  </si>
  <si>
    <t xml:space="preserve">Atividade Integradora
"Gastronomia Regional - Património Cultural 
Estratégias:
-Realização de um livro de receitas gastronómicas regionais em formato Digital/Papel
-Confeção de algumas receitas na cantina da entidade formadora
-Convívio Natalício 
</t>
  </si>
  <si>
    <t>Propiciar aos formandos a trocas de vivências e de conhecimentos das diferentes àreas do saber.</t>
  </si>
  <si>
    <t>Recursos humanos:
5 formadores do EFA B3 + 5 formandos
Recursos financeiros:
125€ CAE + 
50€ CAA +
50€ CAP</t>
  </si>
  <si>
    <t>Formadoras
Edna Gois
Graça Costa
Luz Pereira
Nídia Pacheco
Natália Trigueiro</t>
  </si>
  <si>
    <t>Turma CEFA
1.ºB3A</t>
  </si>
  <si>
    <t>Atividade realizada no 1.º semestre</t>
  </si>
  <si>
    <t>De 19/10/2022 
até
31/01/2023</t>
  </si>
  <si>
    <t xml:space="preserve">Convívio Natalício
Estratégias:
-Confeção de algumas das receitas na cantina da entidade formadora.
</t>
  </si>
  <si>
    <t>Recursos humanos:
5 formadores do EFA B3 + 
5 formandos
Recursos financeiros:
125€ CAE + 
50€ CAA +
50€ CAP</t>
  </si>
  <si>
    <t>De outubro a janeiro</t>
  </si>
  <si>
    <t>A partir de pesquisas documentais e leituras de pequenas histórias construir textos para representação.</t>
  </si>
  <si>
    <t xml:space="preserve">Desenvolver a capacidade de pesquisa, de leitura,  e de escrita criativa e crítica. </t>
  </si>
  <si>
    <t>Recursos humanos: Monitor do Clube e alunos do Clube. Uso das TIC disponíveis na escola
Recursos financeiros: 
S/C</t>
  </si>
  <si>
    <t>1.º Período
'Comunidade Escolar</t>
  </si>
  <si>
    <t>Exercícios de leitura e dramatização de textos.</t>
  </si>
  <si>
    <t>2.º Período
'Comunidade Escolar</t>
  </si>
  <si>
    <t>3.1; 4.1; 5.1; 6.1, 7.1; 7.2;  8.1</t>
  </si>
  <si>
    <t>outubro/novembro</t>
  </si>
  <si>
    <t>Hastear da Bandeira Verde</t>
  </si>
  <si>
    <t>Reconhecer o trabalho de qualidade desenvolvido pela escola e sensibilizar para a importância de continuar a encorajar ações, no âmbito da Educação Ambiental para a Sustentabilidade.</t>
  </si>
  <si>
    <t xml:space="preserve">  Recursos humanos:           3 docentes Programa Eco-Escolas + 1 elemento do Conselho Executivo + Alunos A/D
Recursos financeiros:
A/D</t>
  </si>
  <si>
    <t>CMCL</t>
  </si>
  <si>
    <t>"Representantes da escola: 11 alunos (delegados e subdelegados das turmas de 5.º ano e aluno da turma 6.ºE), Coordenadores do programa Eco-Escolas, Vice-presidente do Conselho Executivo e Funcionária "</t>
  </si>
  <si>
    <t>Conhecer o trabalho desenvolvido pela escola no âmbito do programa Eco-Escolas.</t>
  </si>
  <si>
    <t>A cerimónia foi integrada no XV Seminário Regional do programa Eco-Escolas, no dia 25 de novembro - na qual estiveram presentes os docentes responsáveis pelo programa Eco-Escolas, a Vice-presidente do Conselho Executivo, professora Tânia Dias. Representaram a escola 11 alunos de 2.º ciclo (os delegados e subdelegados das turmas de 5.º ano) e um aluno da turma 6.º E. Os alunos foram acompanhados pela funcionária Vitorina Silva.</t>
  </si>
  <si>
    <t>7.</t>
  </si>
  <si>
    <t>7.1; 7.2.</t>
  </si>
  <si>
    <t>14/10/2022
(20h45min. Às 22h15min.)</t>
  </si>
  <si>
    <t>Ida ao Centro Cívico do Estreito de Câmara de Lobos, no âmbito do visionamento da dramatização da obra "As Pupilas do Senhor Reitor", teatralizada pela Oficia de Teatro do Estreito (OFITE)</t>
  </si>
  <si>
    <t>Proporcionar atividades abrangentes e diversificadas no âmbito dos conteúdos lecionados.</t>
  </si>
  <si>
    <t>Recursos humanos:
1 formadora de CP e 14 formandos
Recursos Financeiros:
28€ CAA + 2€ CAP + 30€ CAE</t>
  </si>
  <si>
    <t>Formadores dos Cursos EFA - Nível Secundário</t>
  </si>
  <si>
    <t>Formandos do Curso EFA
Nível Secundário
1.º SA</t>
  </si>
  <si>
    <t>Formandos do Curso EFA – Nível Secundário – 1.º SA</t>
  </si>
  <si>
    <t>14/10/2022
(20h45min. às 22h15min.)</t>
  </si>
  <si>
    <t>Recursos humanos:
1 formadora de STC, 1 formadora de Inglês + 3 formandos
Recursos Financeiros:
6€ CAA + 4€ CAP + 60€ CAE</t>
  </si>
  <si>
    <t>Formandos do Curso EFA
Nível Secundário
2.º SA</t>
  </si>
  <si>
    <t>Formandos do Curso EFA – Nível Secundário – 2.º SA</t>
  </si>
  <si>
    <t>novembro</t>
  </si>
  <si>
    <t>"XVII Olimpíadas de História e Geografia de Portugal".</t>
  </si>
  <si>
    <t>Incentivar o gosto pela disciplina.
Motivar para a aprendizagem.
Aumentar o sucesso escolar.
Consolidar conteúdos lecionados.
Rentabilizar o uso do tablet.
Utilizar a aplicação Forms.</t>
  </si>
  <si>
    <t xml:space="preserve">Recursos humanos: docentes de HGP.
Recursos financeiros: 
S/C      </t>
  </si>
  <si>
    <t>Promover estratégias que envolvam a aquisição de conhecimento, informação e outros saberes.  
Rentabilização do tablet e da plataforma Teams, através do Microsoft Forms.  
Analisar factos e situações, selecionando alguns elementos ou dados, nomeadamente a localização e as caraterísticas históricas. 
Usar modalidades diversas para expressar as aprendizagens. 
Promover e incentivar a autonomia.</t>
  </si>
  <si>
    <t>Foram apurados 8 alunos para a segunda eliminatória.</t>
  </si>
  <si>
    <t>Foram apurados 14 alunos para a segunda eliminatória.</t>
  </si>
  <si>
    <t>Foram apurados 12 alunos para a segunda eliminatória.</t>
  </si>
  <si>
    <t>Foram apurados 16 alunos para a segunda eliminatória.</t>
  </si>
  <si>
    <t>Foram apurados 15 alunos para a segunda eliminatória.</t>
  </si>
  <si>
    <t>A aplicação do questionário foi realizada a 24.11.2022, devido à substituição da docente titular. Foram apurados 15 alunos para a segunda eliminatória.</t>
  </si>
  <si>
    <t>Foram apurados 9 alunos para a segunda eliminatória.</t>
  </si>
  <si>
    <t>1.1; 3.1; 4.1; 7.1; 7.2</t>
  </si>
  <si>
    <t xml:space="preserve">Sessão demonstrativa da utilização de recursos cartográficos na biblioteca escolar. </t>
  </si>
  <si>
    <t>Distinguir mapas de grande escala de mapas de pequena escala, quanto à dimensão e ao pormenor da área representada.
 Aplicar as Tecnologias de Informação Geográfica, para localizar, descrever e compreender os lugares.</t>
  </si>
  <si>
    <t>Recursos humanos:
docentes de Geografia + Técnicos da DROTe
Recursos financeiros:
S/C</t>
  </si>
  <si>
    <t>Direção Regional de Ordenamento do Território</t>
  </si>
  <si>
    <t xml:space="preserve">
Alunos do 7.º ano
</t>
  </si>
  <si>
    <t>Mobilizar diferentes fontes de informação geográfica na construção de respostas para os problemas investigados.</t>
  </si>
  <si>
    <t>A atividade não se realizou por incompatibilidade de horário da turma com a deslocação dos técnicos da DROTe à Escola.</t>
  </si>
  <si>
    <t>O aluno que não realizou esta atividade, ausentou-se esse dia por motivos de saúde. O número efetivo de alunos na turma é inferior ao início do período, uma vez que um aluno emigrou e outro aluno foi transferido para uma outra escola.</t>
  </si>
  <si>
    <t>A atividade não se realizou por incompatibilidade de horário da turma, com a deslocação dos técnicos da DROTe à Escola.</t>
  </si>
  <si>
    <t>7.1; 7.2</t>
  </si>
  <si>
    <t>Observação do Sol.</t>
  </si>
  <si>
    <t>Observação do Sol e visualização das suas manchas solares, para consolidar conteúdos.</t>
  </si>
  <si>
    <t>Recursos humanos:
docentes de Físico Química
Recursos financeiros:
S/C</t>
  </si>
  <si>
    <t>Docentes de Físico-Química</t>
  </si>
  <si>
    <t>Alunos das turmas 7.º A, 7.º C, 7.º D e 7.º E.</t>
  </si>
  <si>
    <t>Explicar o papel da observação e dos instrumentos utilizados na evolução histórica do conhecimento do Universo.
Descrever a estrela do sistema solar e compreender os fenómenos solares, bem como algumas consequências dos mesmos para a Terra.</t>
  </si>
  <si>
    <t>A atividade foi adiada do 1.º para o 2.º período devido às condições atmosféricas. Depois, ocorreu no dia 03/02/2023, para quatro turmas, tendo as turmas 7.º B e 7.º F ficado impossibilitadas de participar por causa de eventos agendados para o mesmo dia e horário desta atividade.</t>
  </si>
  <si>
    <t>Alunos das turmas 7.ºB e 7.º F.</t>
  </si>
  <si>
    <t>No 3.º período a atividade foi repetida para as turmas em falta (7.º B e 7.º F), mais particularmente no dia 26/05/2023. Os alunos puderam, assim, participar numa atividade de consolidação de conhecimento, analisando fenómenos da natureza, e compreender o funcionamento de um telescópio.</t>
  </si>
  <si>
    <t>Ação de sensibilização sobre Prevenção Rodoviária-Estrada Segura.</t>
  </si>
  <si>
    <t xml:space="preserve">Sensibilizar para os limites de velocidade nas estradas.
Justificar a utilização de apoios de cabeça, cintos de segurança, airbags, capacetes e materiais deformáveis nos veículos.
Distinguir, numa travagem, o tempo de reação e o tempo de travagem, indicando os fatores de que depende, cada um deles.
 Comemorar o dia internacional da vítima nas estradas – 19 de novembro.
</t>
  </si>
  <si>
    <t>Escola Segura – Polícia de Segurança Pública</t>
  </si>
  <si>
    <t xml:space="preserve">Docentes de Físico-Química </t>
  </si>
  <si>
    <t xml:space="preserve">Alunos do 9.º ano
</t>
  </si>
  <si>
    <t>Consciencialização dos alunos para os perigos na estrada e o dever de cumprir com as regras do código da estrada, de forma a evitar a sinistralidade rodoviária.  Tomada de conhecimento do dia internacional da vítima na estrada.</t>
  </si>
  <si>
    <t>Realça-se que esta ação teve duas partes, uma teórica (palestra), assistida por todas as turmas, e outra prática (no exterior da escola), uma ação fiscalização rodoviária, desenvolvida pelos agentes da polícia de Câmara de Lobos, que foi presenciada por seis turmas, nas extremidades do arruamento.</t>
  </si>
  <si>
    <t>10/11/2022
(19h00min. às 23h00min.)</t>
  </si>
  <si>
    <r>
      <rPr>
        <b/>
        <sz val="10"/>
        <color rgb="FF000000"/>
        <rFont val="Arial"/>
        <family val="2"/>
      </rPr>
      <t xml:space="preserve">Atividade Integradora
</t>
    </r>
    <r>
      <rPr>
        <sz val="10"/>
        <color rgb="FF000000"/>
        <rFont val="Arial"/>
        <family val="2"/>
      </rPr>
      <t>Celebrar o outono com todos! / Celebrate autumn with everyone!</t>
    </r>
  </si>
  <si>
    <t>Partilha de experiências de aprendizagem.</t>
  </si>
  <si>
    <t>Recursos humanos:
1 formadora de STC, 1 formador CLC e 1 formadora de inglês + 11 formandos
Recursos Financeiros:
 CAE 105€</t>
  </si>
  <si>
    <t>Formandos e equipas-técnico-pedagógicas dos CEFA + Formandos e Formadora da Formação Modular</t>
  </si>
  <si>
    <t xml:space="preserve">Formandos e equipa técnico-pedagógica da turma EFA 1º SA
</t>
  </si>
  <si>
    <t xml:space="preserve">Formandos e equipa técnico-pedagógica da turma EFA 1.º SA
</t>
  </si>
  <si>
    <t>Recursos humanos:
1 formadora de CLC, 1 formador CP e 1 formadora de inglês + 3 formandos
Recursos Financeiros:
 CAE 135€</t>
  </si>
  <si>
    <t xml:space="preserve">Formandos e equipa técnico-pedagógica da turma EFA 2.º SA
</t>
  </si>
  <si>
    <t>Recursos humanos:
1 formadora de CLC_LEI_1 + 16 formandos
Recursos Financeiros:
 CAE 105€</t>
  </si>
  <si>
    <t>Formandos e Formadora da Formação Modular
+
Formandos e equipas-técnico-pedagógicas dos CEFA</t>
  </si>
  <si>
    <t xml:space="preserve">Formandos da turma formação modular </t>
  </si>
  <si>
    <t xml:space="preserve">formandos da turma formação modular </t>
  </si>
  <si>
    <t>1; 3; 7.</t>
  </si>
  <si>
    <t>1.1; 3.1; 7.1.</t>
  </si>
  <si>
    <t>10/11/2022
(13h15min. às 18h15min.)</t>
  </si>
  <si>
    <t>Visita de estudo - "Jornal da Madeira" e Rádio 88.8</t>
  </si>
  <si>
    <t>- Contactar com o trabalho diário de uma redação de um jornal no contexto (de uso da competência)"
- Transmitir oralmente uma notícia ouvida na rádio" e escrita num jornal.</t>
  </si>
  <si>
    <t>Recursos humanos:
3 docentes de EB3
Recursos Financeiros:
60€ CAE 
Transporte: CAA e CAP</t>
  </si>
  <si>
    <t>Formadoras: Graça Costa
Edna Gois
Luz Pereira</t>
  </si>
  <si>
    <t>3.1; 7.1;7.2;7.3</t>
  </si>
  <si>
    <t>14 a 25 de novembro</t>
  </si>
  <si>
    <t xml:space="preserve">Apresentação da dança do Pijama.
Angariação de mantinhas, pijamas e peluches. </t>
  </si>
  <si>
    <t xml:space="preserve">Participar num dia educativo feito por crianças que ajudam outras crianças.
Lembrar a todos que uma criança tem direito a crescer numa família. </t>
  </si>
  <si>
    <t>Recursos humanos: Alunos da Modalidade Artística de Dança.
Recursos financeiros: 
S/C</t>
  </si>
  <si>
    <t>Missão Pijama</t>
  </si>
  <si>
    <t>Monitora da modalidade artística - Dança</t>
  </si>
  <si>
    <t>Por motivos de alteração de horário da docente, a Modalidade Artrística de Dança deixou de constar da carga horária da mesma no dia 04/11/2022.</t>
  </si>
  <si>
    <t>7.1.</t>
  </si>
  <si>
    <t>Visita de Estudo ao Teatro Municipal Baltazar Dias, para assistir à peça de teatro " O que nos Havia de Cair em Cima", pela Associação GATO.</t>
  </si>
  <si>
    <t>- Apreciar diferentes linguagens artísticas; 
- Criação e valorização de práticas teatrais como arte.</t>
  </si>
  <si>
    <t>Recursos humanos:
5 docentes + 49 alunos 
Recursos financeiros:
196€ CAA + 20€ CAP + 81€ CMCL + 225€ CPRH 
(Visita de 3 horas, viagem de ida e volta)</t>
  </si>
  <si>
    <t>Câmara Municipal de Câmara de Lobos</t>
  </si>
  <si>
    <t>Professor de Teatro</t>
  </si>
  <si>
    <t>Alunos do 6.º A, B e C</t>
  </si>
  <si>
    <t>1; 6; 7.</t>
  </si>
  <si>
    <t>1.3; 6.2; 7.1; 7.2.</t>
  </si>
  <si>
    <t>23/11/2023
(13h15min. às 18h15min.)</t>
  </si>
  <si>
    <t>Visita de Estudo ao Teatro Municipal Baltazar Dias, para assistir à peça de teatro " O que havia de nos cair em cima"</t>
  </si>
  <si>
    <t>- Cientes de que a formação do ser humano também passa pela consciencialização cultural e pela capacidade de se pensar artística e culturalmente, a atividade insere-se no âmbito dos conteúdos quer estão a ser lecionados, a matemática no dia a dia do ser humano, tudo é matemática;
-Adquirir o gosto pelo teatro;
- Verificar a eficácia de linguagens e técnicas teatrais.</t>
  </si>
  <si>
    <t>Recursos humanos:
3 docentes
Recursos financeiros:
60€ CAE
5 formandos
CAA: 4€ (cada bilhete) 
Transporte: CAA</t>
  </si>
  <si>
    <t>Formadoras:
Natália Trigueiro
Graça Costa
Edna Gois</t>
  </si>
  <si>
    <t>1.1; 1.2; 3.1; 7.1; 7.2.</t>
  </si>
  <si>
    <t>Visita de estudo para assitir à peça "Teatro e o Burrão: duelo final"</t>
  </si>
  <si>
    <t>´- Relacionar os elementos constitutivos do género literário com a construção do sentido da obra em estudo;
- Reconhecer os avlores culturais, éticos; estéticos, políticos e religiosos manisfestados nos textos;
- Promover o relacionamento interpessoal.</t>
  </si>
  <si>
    <t>Recursos humanos:
3 docentes + 15 alunos
Recursos financeiros:
153€ CAA + 90€ CPRH + 149,60€ TApCMCL (Visita de 2horas, viagem de ida e volta)</t>
  </si>
  <si>
    <t>Professor de Português</t>
  </si>
  <si>
    <t>Alunos 9.º A e 9.º F</t>
  </si>
  <si>
    <t>Alunos 9.ºA e 9.ºF</t>
  </si>
  <si>
    <t xml:space="preserve">Aquisição do gosto pelo teatro.
Verificação da eficácia de linguagens e técnicas teatrais. </t>
  </si>
  <si>
    <t>dezembro</t>
  </si>
  <si>
    <t>Natal Digital</t>
  </si>
  <si>
    <t>- Produção de artefactos natalícios com recurso à tecnologia.</t>
  </si>
  <si>
    <r>
      <rPr>
        <b/>
        <sz val="10"/>
        <rFont val="Arial"/>
        <family val="2"/>
      </rPr>
      <t xml:space="preserve">Recursos humanos:
</t>
    </r>
    <r>
      <rPr>
        <sz val="10"/>
        <rFont val="Arial"/>
        <family val="2"/>
      </rPr>
      <t xml:space="preserve">Coordenador TIC
+
Docentes de TIC e AT
+
Projeto Educamedia
</t>
    </r>
    <r>
      <rPr>
        <b/>
        <sz val="10"/>
        <rFont val="Arial"/>
        <family val="2"/>
      </rPr>
      <t>Recursos financeiros:</t>
    </r>
    <r>
      <rPr>
        <sz val="10"/>
        <rFont val="Arial"/>
        <family val="2"/>
      </rPr>
      <t xml:space="preserve">
S/C</t>
    </r>
  </si>
  <si>
    <t>CTIC + Professores do conselho disciplina de TIC</t>
  </si>
  <si>
    <t>- Conhecer estratégias e ferramentas digitais de apoio à criatividade, explorar ideias e desenvolver o pensamento computacional e produzir artefactos digitais criativos.</t>
  </si>
  <si>
    <t>Natal Ecológico
Construção/decoração de Árvore de Natal com materiais reutilizáveis</t>
  </si>
  <si>
    <t>Incutir a importância de reduzir, reutilizar e reciclar materiais; promover o desenvolvimento sustentável.</t>
  </si>
  <si>
    <t>Recursos humanos: 
Docentes e Alunos envolvidos
Recursos financeiros: 
S/C</t>
  </si>
  <si>
    <t>Conselho de Disciplina Educação Visual 2.º Ciclo e de Educação Tecnológica  3.º Ciclo; conselho de Disciplina de Matemática 2.º Ciclo</t>
  </si>
  <si>
    <t>Sensibilizar para a adoção de atitudes para um Natal mais sustentável; adoção de atitudes de preservação do ambiente.</t>
  </si>
  <si>
    <t>-------</t>
  </si>
  <si>
    <t>Participação no projeto "Este Ano, a Árvore de Natal é Amarela!", construção feita com embalagens tetrapak, com colaboração de alunos da turma 5.º C e 7.º D. Decoração de espaços escolares com recurso á reutilização de materiais. Divulgação de Dicas para um Natal mais sustentável.</t>
  </si>
  <si>
    <t>2, 4, 5</t>
  </si>
  <si>
    <t>2.1, 4.1, 4.2, 5.1</t>
  </si>
  <si>
    <t>Cantar e tocar uma canção de Natal</t>
  </si>
  <si>
    <t>Dar a conhecer o Clube; dar oportunidade de os alunos participarem ativamente</t>
  </si>
  <si>
    <t>Recursos humanos: Alunos do clube           
Recursos financeiros: 
S/C</t>
  </si>
  <si>
    <t>Monitora do Clube Aprender Guitarra</t>
  </si>
  <si>
    <t>Alunos do Clube, 5ºB (turno 2)e turma 5ºA</t>
  </si>
  <si>
    <t>Aprenderam a tocar uma melodia de Natal em ponteado e acompanhamento com Acordes na Guitarra</t>
  </si>
  <si>
    <t>Colaboração com a turma 5ºA.</t>
  </si>
  <si>
    <t>2, 4 e 5</t>
  </si>
  <si>
    <t>Festa de Natal (Apresentações vocais e/ou instrumentais) no Centro Cívico do Estreito</t>
  </si>
  <si>
    <t xml:space="preserve">Divulgação/promoção do clube à Comunidade e prevenção do Absentismo escolar. </t>
  </si>
  <si>
    <t>Recursos humanos: Alunos do clube                             
Recursos financeiros: 
S/C</t>
  </si>
  <si>
    <t>Monitor da Banda Pop/Rock</t>
  </si>
  <si>
    <t>Aprenderam a "enfrentar" uma plateia e a gerir a vertente emocional (confiança/nervos/autoestima); mais uma experiência de palco e técnica instrumental (voz, piano, guitarra).</t>
  </si>
  <si>
    <t>A atividade realizou-se no pavilhão da nossa escola e não no Centro Cívico do Estreito, como inicialmente previsto.</t>
  </si>
  <si>
    <t>Os alunos criarão postais de natal utilizando materiais reciclados entre outros.</t>
  </si>
  <si>
    <t>Comemoração do Natal e decoração do ambiente escolar</t>
  </si>
  <si>
    <t xml:space="preserve"> Recursos humanos: Monitor do Clube e alunos do clube
Recursos financeiros: 
S/C</t>
  </si>
  <si>
    <t>A docente colaborou nas turmas 7AB e 9EFG nas atividades que os professores titulares estavam a desenvolver.</t>
  </si>
  <si>
    <t xml:space="preserve">dezembro </t>
  </si>
  <si>
    <t>Construção de estrelas para decoração do espaço para criar ambiente natalício</t>
  </si>
  <si>
    <t>Executar poligonos estrelados para decoração de natal</t>
  </si>
  <si>
    <t>3; 5</t>
  </si>
  <si>
    <t>3.1; 5.1</t>
  </si>
  <si>
    <t>De 8 a 13 de fevereiro</t>
  </si>
  <si>
    <t>Fazer uma pequena exposição de plantas para fazer chá.</t>
  </si>
  <si>
    <t>Dar a conhecer algumas plantas para infusões</t>
  </si>
  <si>
    <t>Eco Escolas</t>
  </si>
  <si>
    <t>Selcionar as melhores plantas aromáticas e para infusão; Organizar uma exposição de plantas em vaso.</t>
  </si>
  <si>
    <t>Esta atividade foi unificada com a Exposição de plantas para infusão prevista no 1ºP e que foi adiada para o 2ºP.</t>
  </si>
  <si>
    <t>3; 4; 5</t>
  </si>
  <si>
    <t>3.1; 4.1; 5.1</t>
  </si>
  <si>
    <t>Elaborar um cartaz com as plantas mais utilizadas na quadra natalícia</t>
  </si>
  <si>
    <t>Trazer algumas plantas para a lapinha e presépio da escola</t>
  </si>
  <si>
    <t>Alunos inscritos e alunos da turma 5.ºA</t>
  </si>
  <si>
    <t>Aprenderam quais a plantas mais utilizadas no Natal Madeirense.</t>
  </si>
  <si>
    <t>Trouxemos várias plantas para o "Mercadinho sustentável" em colaboração com o 5.ºA, em vez de fazer o Cartaz.</t>
  </si>
  <si>
    <t>3;7</t>
  </si>
  <si>
    <t>Intervenção na Árvore de Natal.</t>
  </si>
  <si>
    <t>Promover os valores da cidadania, educação e formação.
Sensibilizar para o sentido estético  e artístico.</t>
  </si>
  <si>
    <t>Recursos humanos:  Docentes de educação visual do 3.º ciclo + alunos do 3.º ciclo.
 Recursos financeiros: CAE (200€)</t>
  </si>
  <si>
    <t>Docentes de educação visual do 3.º ciclo</t>
  </si>
  <si>
    <t>Refletir sobre as manifestações culturais do património local e global.
Reconhecer a importância das imagens como meios de comunicação de massas, capazes de veicular diferentes significados.
Relacionar o modo como os processos de criação interferem na(s) intencionalidade(s) dos objetos artísticos.
Transformar os conhecimentos adquiridos em novos modos de apreciação do mundo.
Articular conceitos (espaço, volume, cor, luz, movimento, estrutura, forma, ritmo), referências, experiências, materiais e suportes nas suas composições plásticas.
Organizar exposições em diferentes formatos físicos e/ou digitais - individuais ou de grupo, selecionando trabalhos tendo por base os processos de análise, síntese e comparação, que conjugam as noções de composição e de harmonia, de acordo com o objetivo escolhido/proposto.
Demonstrar responsabilidade a nível da assiduidade, pontualidade e material necessário.
Executar as tarefas propostas de forma empenhada e nos prazos estabelecidos.
Participar na aula de forma pertinente e oportuna.</t>
  </si>
  <si>
    <t>1; 3; 5; 6; 7</t>
  </si>
  <si>
    <t>1.1; 1.2; 3.1; 5.1; 6.1; 6,2; 7.1; 7.2; 7.3</t>
  </si>
  <si>
    <t>Natal Matemático
- Exposição de elementos geométricos alusivos ao Natal.</t>
  </si>
  <si>
    <t>Despertar o gosto e interesse pela Matemática, de uma forma lúdica.
- Promover a aquisição e desenvolvimento de conhecimento e experiência em Matemática e a capacidade da sua aplicação em contextos matemáticos e não matemáticos.</t>
  </si>
  <si>
    <t>Recursos humanos:
docentes de Matemática
2.º ciclo
Recursos financeiros:
CAA</t>
  </si>
  <si>
    <t>Eco-Escolas</t>
  </si>
  <si>
    <t>Docentes de Matemática
2.º ciclo</t>
  </si>
  <si>
    <t>Alunos do 2.º ciclo (A/D)</t>
  </si>
  <si>
    <t>Alunos de todas as turmas de 2.º ciclo</t>
  </si>
  <si>
    <t>"Reconhecimento e identificação de elementos geométricos no dia a dia. Capacidades de recriação de objetos. Desenvolver um procedimento (algoritmo) passo a passo para solucionar o problema nomeadamente recorrendo à tecnologia."</t>
  </si>
  <si>
    <t>Todas as turmas de 2.º ciclo participaram na atividade com: elaboração de enfeites de natal a partir de elementos geométricos, recorrendo à reutilização de materiais e/ou através da construção de elementos com recurso a programas de geometria dinâmica (Geogebra) ou através da construção de um pequeno programa no Scratch, com mensagens a divulgar sobre o Natal.</t>
  </si>
  <si>
    <t>1; 2; 3</t>
  </si>
  <si>
    <t>1.1; 1.2; 3.1</t>
  </si>
  <si>
    <t>Comemoração da Declaração Universal dos Direitos Humanos.</t>
  </si>
  <si>
    <t>Divulgar os Direitos Humanos. 
Sensibilizar para o cumprimento dos mesmos.</t>
  </si>
  <si>
    <t xml:space="preserve">Recursos humanos: 
docentes de História + alunos do 9.º ano
Recursos financeiros: 
S/C      </t>
  </si>
  <si>
    <t xml:space="preserve">Alunos do 9.º ano </t>
  </si>
  <si>
    <t>Mobilizar conhecimentos adquirdos aplicando-os em diferentes contextos históricos.
Utilizar os conceitos operatórios da História para a compreensão dos diferentes contextos.
Utilizar a metodologia específica da História para a análise de acontecimentos e processos.
Organizar debates orientados que requeiram sustentação de afirmações, elaboração de opiniões ou análises de factos ou dados históricos.</t>
  </si>
  <si>
    <t>Decoração da árvore de Natal com símbolos químicos.</t>
  </si>
  <si>
    <t>Utilização dos símbolos químicos, de modo a que os alunos se familiarizem com a linguagem simbólica de química.</t>
  </si>
  <si>
    <t xml:space="preserve">Recursos humanos:
docentes de Físico Química +
alunos do 8.º ano
Recursos financeiros:
100€ CAA </t>
  </si>
  <si>
    <t>"Os alunos ao realizarem este trabalho familiarizam-se com os símbolos químicos da tabela periódica numa perspetiva lúdica. Promover o gosto pela disciplina."</t>
  </si>
  <si>
    <t>A árvore de Natal foi decorada com símbolos químicos e postais com a representação/descrição de símbolos químicos e moléculas elaborados pelos alunos de 8.º ano. Foi ainda construído um boneco Quebra Nozes, com material de laboratório.</t>
  </si>
  <si>
    <t>08 a 16 de dezembro</t>
  </si>
  <si>
    <t>Árvore de Natal Europeia</t>
  </si>
  <si>
    <t>Sensibilizar a comunidade para a diversidade cultural europeia</t>
  </si>
  <si>
    <t>Recursos humanos:
Monitor e Alunos inscritos
Recursos financeiros: S/C</t>
  </si>
  <si>
    <t>Contribuir para a formação e consolidação de uma consciência europeia;
promover o exercício da cidadania europeia; 
contribuir para a compreensão de pluralismo europeu, nas suas semelhanças e nas suas diferenças.</t>
  </si>
  <si>
    <t>Esta atividade foi substituída pela atividade "Natal europeu…", que consistiu na oferta aos elementos da Comunidade Escolar de deliciosas sobremesas de Natal e não só, típicas de vários países europeus.</t>
  </si>
  <si>
    <t>16 dezembro de 2022</t>
  </si>
  <si>
    <t>Dança de Natal - "Have yourself a merry little christmas"</t>
  </si>
  <si>
    <t>Desenvolver o gosto pela dança e os dias festivos.</t>
  </si>
  <si>
    <t>Recursos humanos: Alunos da Modalidade Artística de Dança
.
Recursos financeiros: 
S/C</t>
  </si>
  <si>
    <t>3, 5</t>
  </si>
  <si>
    <t>última semana do 1º período</t>
  </si>
  <si>
    <t>Cantar uma canção alusiva ao Natal</t>
  </si>
  <si>
    <t>Expressar os votos de Boas Festas</t>
  </si>
  <si>
    <t>Recursos humanos: Alunos do clube                             
Recursos financeiros: 
S/C</t>
  </si>
  <si>
    <t>Alunos do 5.º B e 5.º D</t>
  </si>
  <si>
    <t>-Aprender cançoes de Natal e apresentar.</t>
  </si>
  <si>
    <t>Construir um conjunto de atividades de forma a integrarem a Festa de Natal. Podem conter textos lidos em voz alta e interpretados pelos alunos do clube</t>
  </si>
  <si>
    <t>Participar em iniciativas da comunidade escolar, assegurar a participação dos alunos em atividades integradoras e ao encontro de valores para a cidadania.</t>
  </si>
  <si>
    <t xml:space="preserve"> Recursos humanos: Monitor do Clube e alunos do clube                             
Recursos financeiros: 
S/C</t>
  </si>
  <si>
    <t>Leitura e interpretação de textos em voz alta.</t>
  </si>
  <si>
    <t xml:space="preserve">1.1; 3.1; 4.1; 7.1; 7.2; 7.3 </t>
  </si>
  <si>
    <t>2022/12/10</t>
  </si>
  <si>
    <t>Comemoração do "Dia Internacional da Pessoa com Deficiência".</t>
  </si>
  <si>
    <t>Sensibilizar a Comunidade Educativa para a diferença.</t>
  </si>
  <si>
    <t>Recursos humanos:
docentes da Educação Especial.                        Recursos financeiros:                                                                                                  
S/C.</t>
  </si>
  <si>
    <t>CREE.</t>
  </si>
  <si>
    <t>Docentes da Educação Especial.</t>
  </si>
  <si>
    <t>Alunos de 9.º ano.</t>
  </si>
  <si>
    <t>Aprender a aceitar as diferenças e reconhecer as vivências do dia a dia duma pessoa com deficiência auditiva.</t>
  </si>
  <si>
    <t>2022/12/05 a 2022/12/15</t>
  </si>
  <si>
    <t>Comemoração do Natal - decoração do gabinete (elaboração de objetos e postais alusivos ao Natal).</t>
  </si>
  <si>
    <t>Comemorar a época festiva do Natal.</t>
  </si>
  <si>
    <t>Recursos humanos:
docentes da Educação  EspeciAL
Recursos financeiros: 
CAA: 10 euros.</t>
  </si>
  <si>
    <t>Alunos do apoio direto.</t>
  </si>
  <si>
    <t>3; 4; 7.</t>
  </si>
  <si>
    <t>2022/12/16</t>
  </si>
  <si>
    <t>Interpretação de uma canção de Natal Christmas Carol.</t>
  </si>
  <si>
    <t xml:space="preserve">Criar situações de um salutar convívio no espaço escolar, veiculando ao mesmo tempo  informações  culturais de países de expressão inglesa.                                                            Fomentar o gosto pela aprendizagem da língua e cultura anglo-saxónica.                         </t>
  </si>
  <si>
    <t xml:space="preserve">Recursos humanos:
docentes de Inglês do 2.º ciclo.
Recursos financeiros: 
S/C.            </t>
  </si>
  <si>
    <r>
      <rPr>
        <b/>
        <sz val="10"/>
        <color theme="1"/>
        <rFont val="Arial"/>
        <family val="2"/>
      </rPr>
      <t>Competência Intercultural</t>
    </r>
    <r>
      <rPr>
        <sz val="10"/>
        <color theme="1"/>
        <rFont val="Arial"/>
        <family val="2"/>
      </rPr>
      <t xml:space="preserve">: reconhecer aspetos culturais de países de expressão inglesa-festividades.                             </t>
    </r>
    <r>
      <rPr>
        <b/>
        <sz val="10"/>
        <color theme="1"/>
        <rFont val="Arial"/>
        <family val="2"/>
      </rPr>
      <t xml:space="preserve"> Competência Comunicativa</t>
    </r>
    <r>
      <rPr>
        <sz val="10"/>
        <color theme="1"/>
        <rFont val="Arial"/>
        <family val="2"/>
      </rPr>
      <t xml:space="preserve">: Compreensão oral - identificar palavras e expressões em canções e textos áudio/audiovisuais./Produção oral - pronunciar, com correção, expressões e frases familiares.
</t>
    </r>
    <r>
      <rPr>
        <b/>
        <sz val="10"/>
        <color theme="1"/>
        <rFont val="Arial"/>
        <family val="2"/>
      </rPr>
      <t>Competência Estratégica</t>
    </r>
    <r>
      <rPr>
        <sz val="10"/>
        <color theme="1"/>
        <rFont val="Arial"/>
        <family val="2"/>
      </rPr>
      <t xml:space="preserve">: trabalhar e colaborar em pares e pequenos grupos; utilizar a literacia tecnológica para comunicar e aceder ao saber em contexto; pensar criticamente; relacionar conhecimentos de forma a desenvolver a criatividade em contexto.    </t>
    </r>
  </si>
  <si>
    <t>1; 2; 3; 4; 5; 7</t>
  </si>
  <si>
    <t>1.1; 1.2; 2.1; 3.1; 4.1; 5.1; 7.1; 7.2; 7.3</t>
  </si>
  <si>
    <t>Elaboração de objetos e postais alusivos ao Natal (Comemoração do Natal).</t>
  </si>
  <si>
    <t>Motivar para a pesquisa de aspetos culturais/civilizacionais.</t>
  </si>
  <si>
    <t>Recursos humanos: docentes  de Francês do 3.º ciclo. 
Recursos financeiros: 
CAA: 15 euros.</t>
  </si>
  <si>
    <t>Docentes do Conselho de Disciplina de Francês.</t>
  </si>
  <si>
    <t>Alunos do 7.º ano.</t>
  </si>
  <si>
    <t>Identificar a informação relevante explícita em mensagens e textos simples e curtos sobre o meio envolvente e situações variadas.Escrever  sobre o meio envolvente e situações variadas, respeitando as convenções textuais, utilizando vocabulário diversificado e frases curtas.</t>
  </si>
  <si>
    <t>2022/12/09
a
2022/12/16</t>
  </si>
  <si>
    <t>Atividade comemorativa no âmbito do Natal com a gravação de roleplays e/ou elaboração de banda desenhada em formato digital com base na obra Christmas Carol.</t>
  </si>
  <si>
    <t>Divulgar a literatura e a cultura dos países de Língua Inglesa: Natal.</t>
  </si>
  <si>
    <t>Recursos humanos: 
docentes de Inglês do 3.º ciclo.
 Recursos financeiros:
 CAA: 40 euros.</t>
  </si>
  <si>
    <t>Docentes do Conselho de Disciplina de Inglês do 3.º ciclo.</t>
  </si>
  <si>
    <t>Alunos do 9.º ano.</t>
  </si>
  <si>
    <t>Desenvolvimento da criatividade, colaboração/cooperação, interculturalidade, vocabulário e expressão escrita alusivos à época e à obra estudada.</t>
  </si>
  <si>
    <t>2022/12/02 a 2022/12/17</t>
  </si>
  <si>
    <t xml:space="preserve">Comemoração do Natal com canções.
</t>
  </si>
  <si>
    <t>Valorizar a sua expressão musical e a dos outros.
Valorizar o património português.</t>
  </si>
  <si>
    <t>Recursos humanos: 
Docentes de educação musical + alunos do 2.º ciclo (1.º semestre).
Recursos financeiros: 
S/C</t>
  </si>
  <si>
    <t>Docentes da disciplina de educação musical do 2.º ciclo</t>
  </si>
  <si>
    <t>2022/12/02 a 2022/12/16</t>
  </si>
  <si>
    <t>Comemoração do Natal com apresentação de movimentos livres/coordenados.</t>
  </si>
  <si>
    <t>Apreciar a sua própria expressão musical, respeitando a dos outros.
Incentivar a prática da música e do movimento com criatividade.
Consciencializar a importância do movimento corporal no mundo sonoro.
Coordenar os movimentos do corpo com o ritmo e dinâmica da música.</t>
  </si>
  <si>
    <t>Recursos humanos: 
Docente de música e dança + alunos do 8.º ano (1.º semestre).
Recursos financeiros: 
S/C</t>
  </si>
  <si>
    <t>Docente de música e dança do 8.º ano</t>
  </si>
  <si>
    <t>Tocar/cantar em grupo reportório variado, com ou sem acompanhamento instrumental, evidenciando confiança e dominio básico da técnica vocal/instumental.
Tocar, em grupo, reportório variado, controlando o tempo, o ritmo e a dinâmica com progressiva destreza e confiança.
Apresentar publicamente atividades artísticas em que se articula a música com outras áreas do conhecimento.
Interpretar através do movimento corporal, contextos musicais constrastantes.</t>
  </si>
  <si>
    <t>1; 2; 3; 6</t>
  </si>
  <si>
    <t xml:space="preserve">1.1.; 1.2; 2.1; 3.1; 6.1  </t>
  </si>
  <si>
    <t xml:space="preserve">2022/12/02
Das 14:00 às 16:30
</t>
  </si>
  <si>
    <t>Visita de estudo ao Ilhéu de Câmara de Lobos</t>
  </si>
  <si>
    <t>-Aprender a prestar atenção, e o estar presente, a estar focados e a concentrar-se, a saber ouvir e aprender, a criar uma relação saudável com eles próprios(tanto no pensamento como nas emoções), e com os outros.</t>
  </si>
  <si>
    <t>Recursos humanos:
1 docente de Mindfulness + 1 funcionário + 16 alunos
Recursos financeiros:
37.50€ +25€ CAE;
17€ CAA; 2.60€ CAP</t>
  </si>
  <si>
    <t>Professor de Mindfulness</t>
  </si>
  <si>
    <t>Alunos do 5.º ano (Turmas D e E)
(Mindfulness) 
(Turno 1)</t>
  </si>
  <si>
    <t>Aprender a prestar atenção, e o estar presente, a estar focados e a concentrar-se, a saber ouvir e aprender, a criar uma relação saudável com eles próprios (tanto no pensamento como nas emoções), e com os outros.</t>
  </si>
  <si>
    <t>Um aluno não esteve presente por motivos de saúde.</t>
  </si>
  <si>
    <t>Dia Multidesportivo</t>
  </si>
  <si>
    <t>Promover os valores da cidadadania, educação e formação.
Promover o contacto com modalidades desportivas diferentes das abordadas nas aulas.
Incentivar o interesse pela atividade lúdica e desportiva.
Fomentar o convívio e o espírito de grupo.</t>
  </si>
  <si>
    <t>Recursos humanos: Docentes de educação física do 2.º ciclo+ alunos do 2.º ciclo
Recursos financeiros: 
S/C</t>
  </si>
  <si>
    <t>DSDE</t>
  </si>
  <si>
    <t>Esta atividade só foi realizada no dia 7 de dezembro por conveniência de serviço da DSDE.</t>
  </si>
  <si>
    <t>Recursos humanos:
Docentes de educação física do 3.º ciclo + alunos do 3.º ciclo
Recursos financeiros: S/C</t>
  </si>
  <si>
    <t>2022/12/07</t>
  </si>
  <si>
    <t>Decoração de uma árvore de Natal + Cabaz de Natal
Construír uma árvore de Natal com materiais elaborados pelos alunos.
Apresentar um problema para resolver ou senhas para vender aos professores e funcionários para angariar fundos para oferecer um passeio final aos alunos com melhor desempenho na disciplina de Matemática.</t>
  </si>
  <si>
    <t>• Desenvolver o interesse pela Matemática e valorizar o seu papel no desenvolvimento das outras ciências e domínios da atividade humana e social.</t>
  </si>
  <si>
    <t>Recursos humanos:
docentes de Matemática
do 3.º ciclo
Recursos financeiros:
50€ CAP</t>
  </si>
  <si>
    <t>"Desenvolver o interesse pela Matemática e valorizar o seu papel no desenvolvimento das outras ciências e domínios da atividade humana e social. Desenvolver confiança nas suas capacidades e conhecimentos matemáticos, e a capacidade de analisar o próprio trabalho e regular a sua aprendizagem. Desenvolver persistência, autonomia e à-vontade em lidar com situações que envolvam a Matemática no seu percurso escolar e na vida em sociedade."</t>
  </si>
  <si>
    <t>2022/12/12 a 2022/12/16</t>
  </si>
  <si>
    <t>Natal Digital.</t>
  </si>
  <si>
    <t>Recursos humanos:
docentes de TIC e AT+
alunos dos 2.º e 3.º ciclos
Recursos financeiros:
S/C</t>
  </si>
  <si>
    <t>AT/TIC
CTIC
CI
CD EV/ET (2.º ciclo)</t>
  </si>
  <si>
    <t>Docentes de 
TIC e AT</t>
  </si>
  <si>
    <t>Conhecer estratégias e ferramentas digitais de apoio à criatividade, explorar ideias e desenvolver o pensamento computacional e produzir artefactos digitais criativos.</t>
  </si>
  <si>
    <t>3.1; 4.1; 6.2; 7.1; 7.2; 7.3</t>
  </si>
  <si>
    <t>Participação na animação musical do final de periodo</t>
  </si>
  <si>
    <t>Proporcionar um bom ambiente escolar</t>
  </si>
  <si>
    <t>7.1; 7.2; 7.3</t>
  </si>
  <si>
    <t>16/12/2022
19h00min. às 23h00min.</t>
  </si>
  <si>
    <t>Atividade Integradora
Celebrações Natalícias</t>
  </si>
  <si>
    <t>Recursos humanos:
1 Mediador Pessoal e Social; 1 formadora de STC; 1 formadora de CP; 1 formador de CLC e 1 formadora de Inglês + 10 formandos
Recursos financeiros:
CAE: 150€</t>
  </si>
  <si>
    <t>Formandos e equipas-técnico-pedagógicas dos CEFA</t>
  </si>
  <si>
    <t>Formandos e equipas técnico-pedagógicas dos cursos EFA – Nível secundário</t>
  </si>
  <si>
    <t>Recursos humanos:
1 formadora de CP; 1 formadora de STC;  1 formador de CLC e 1 formadora de Inglês + 3 formandos
Recursos financeiros:
CAE: 135€</t>
  </si>
  <si>
    <t>2.º período
(19 de abril)</t>
  </si>
  <si>
    <t>2.º Conselho Eco-escolas</t>
  </si>
  <si>
    <t>Divulgação dos resultados resultantes da Auditoria Ambiental; Apresentação do Plano de Ação; recolha de sugestões; divulgação de atividades desenvolvidas ao longo do 2.º período.</t>
  </si>
  <si>
    <t>Elementos do Conselho 
Eco-Escolas
turmas</t>
  </si>
  <si>
    <t>2.º período</t>
  </si>
  <si>
    <t>Dinamização de Torneio entre os alunos inscritos no clube, para apuramento dos melhores alunos da escola em cada jogo, "Gatos&amp;Cães", "Rastros" e "Produtos"  (3 alunos no total) para representar a escola no 7.º Campeonato Regional de Jogos Matemáticos (CRJM).</t>
  </si>
  <si>
    <t>Estimular o gosto pela matemática através de jogos educativos; proporcionar aos alunos atividades lúdicas e desafiadoras; selecionar os alunos representantes da escola para participação no CRJM</t>
  </si>
  <si>
    <t xml:space="preserve"> Alunos do 
2.º ciclo inscritos</t>
  </si>
  <si>
    <t>Alunos das turmas 5.ºB, 5.ºC e 6.ºB</t>
  </si>
  <si>
    <t>Estimular o gosto pela matemática através de jogos educativos.  Desenvolver competências matemáticas nomeadamente ao nível da concentração na dinâmica de um jogo de tabuleiro, na visualização de sequências de jogadas (previsão de uma sequência de ações); na ponderação e na avaliação de alternativas baseadas em processos de decisão (“pensar primeiro, agir depois”). Desenvolver o espírito crítico e capacidade de reflexão através dos desafios e da competição.</t>
  </si>
  <si>
    <t>1.1; 1.2; 3.1; 4.1; 5.1; 6.1; 6.2; 7.1; 7.2</t>
  </si>
  <si>
    <t xml:space="preserve">2.º Período </t>
  </si>
  <si>
    <t>Dinamização de sessões de acompanhamento/orientação a alunos</t>
  </si>
  <si>
    <t>Esta atividade pretende rentabilizar a utilização dos manuais digitais e plataformas educativas por parte dos alunos, com a dinamização de sessões, nas quais serão exploradas as potencialidades das plataformas e as funcionalidades dos manuais digitais, sensibilizando para as vantagens da sua utilização no processo educativo. Promoção de desafios com base nos resultados obtidos na exploração autónoma dos recursos da Escola Virtual.</t>
  </si>
  <si>
    <t>Alunos de 5.º ano</t>
  </si>
  <si>
    <t>Adiado para o 3.º período.</t>
  </si>
  <si>
    <t>1.1; 1.2; 3.1; 4.1; 5.1; 6.1; 6.2; 7.1; 7.2; 9.1</t>
  </si>
  <si>
    <t>2.º Período</t>
  </si>
  <si>
    <t>Dinamização de sessões de esclarecimento para docentes – Workshop: “Manuais Digitais – como rentabilizar?”</t>
  </si>
  <si>
    <t xml:space="preserve">Apoio a docentes no esclarecimento de dúvidas sobre utilização/rentabilização dos Manuais Digitais e plataformas Escola Virtual e Smart Aula Digital e sua articulação com a plataforma Teams </t>
  </si>
  <si>
    <t>Escola Virtual | Smart Aula Digital</t>
  </si>
  <si>
    <t>Docentes</t>
  </si>
  <si>
    <t>Adiada para o 3.º Período</t>
  </si>
  <si>
    <t>Exposição "Love Tec is in the air"</t>
  </si>
  <si>
    <t>- Aplicar artefactos digitais alusivos ao tema de São Valentim;
- potenciar a construção de robôs e jogos;
- desenvolver o pensamento computacional.</t>
  </si>
  <si>
    <t>2.º período
Comunidade Escolar</t>
  </si>
  <si>
    <t>3.1; 4.1; 5.1; 6.1; 7.1; 7.3</t>
  </si>
  <si>
    <t>Atividade interativa: "História de uma gaivota e do gato que a ensinou a voar".</t>
  </si>
  <si>
    <t>- Fomentar o gosto pela leitura;
- utilizar uma  aplicação informática interativa;
- estimular valores associados a educação para a cidadania;
- promover uma educação inclusiva.</t>
  </si>
  <si>
    <t>- Utilizar diferentes formas de interação com dispositivos digitais na aprendizagem de conteúdos em contexto de sala de aula.
- Facilitar o acesso à leitura e ao conhecimento.
- Realizar atividades de forma autónoma.</t>
  </si>
  <si>
    <t>2º período (A/D)</t>
  </si>
  <si>
    <t>Representação de objetos e de ambientes naturais</t>
  </si>
  <si>
    <t xml:space="preserve">Constatar a importância do desenho de observação de objetos e ambientes Naturais ; representação objetiva de pormenores </t>
  </si>
  <si>
    <t xml:space="preserve"> Recursos humanos: Monitor do Clube e alunos do clube                            
Recursos financeiros: 
S/C </t>
  </si>
  <si>
    <t xml:space="preserve">Criação de tapete decorativo em esmirna </t>
  </si>
  <si>
    <t>Criação de um tapete decorativo em esmirna desenvolver técnica manual</t>
  </si>
  <si>
    <t xml:space="preserve"> Recursos humanos: Monitor do Clube e alunos do clube                            
Recursos financeiros: 
S/C</t>
  </si>
  <si>
    <t xml:space="preserve">Monitora da modalidade artística - Construir com gosto </t>
  </si>
  <si>
    <t xml:space="preserve">A docente colaborou nas turmas 7AB e 9EFG nas atividades que os professores titulares estavam a desenvolver.
</t>
  </si>
  <si>
    <t>Reinterpretação de uma obra de arte contemporânea pintura em acrílico sobre tela</t>
  </si>
  <si>
    <t xml:space="preserve">Conhecer técnicas de pintura e conhecer os movimentos artísticos contemporâneos </t>
  </si>
  <si>
    <t>3; 5; 6; 7</t>
  </si>
  <si>
    <t>3.1; 5.1; 6.2; 7.1</t>
  </si>
  <si>
    <t>Palestra pelo Sr. Padre do Seminário Dehoniano para desenvolver o tema da Vocação.</t>
  </si>
  <si>
    <t>Relacionar Vocação e Profissão na construção de projeto de vida. 
Mobilizar valores para a concretização de um projeto de vida humana com vista à sua realização pessoal e no serviço aos outros.</t>
  </si>
  <si>
    <t>Recursos humanos:
Docente de EMRC
Recursos financeiros:
S/C</t>
  </si>
  <si>
    <t>Seminário Dehoniano do Funchal</t>
  </si>
  <si>
    <t>Por disponibilidade do Sr. Padre Rafael Catanho, a atividade estendeu-se a todas as turmas, apesar de não estar prevista para o 2.º ciclo.</t>
  </si>
  <si>
    <t>XVII Olimpíadas de História.</t>
  </si>
  <si>
    <t xml:space="preserve">Recursos humanos: docentes de História
Recursos financeiros: 
S/C          </t>
  </si>
  <si>
    <t>Docentes  de História</t>
  </si>
  <si>
    <t>Foi apurado para a final 1 aluno.</t>
  </si>
  <si>
    <t>Foram apurados para a final 5 alunos.</t>
  </si>
  <si>
    <t>Não foram apurados alunos para final.</t>
  </si>
  <si>
    <t>Não foram apurados alunos para a final.</t>
  </si>
  <si>
    <t>Foram apurados 3 alunos para a final.</t>
  </si>
  <si>
    <t>Foram apurados 3 alunos para a terceira eliminatória</t>
  </si>
  <si>
    <t>Foram apurados para a final 1 aluno.</t>
  </si>
  <si>
    <t xml:space="preserve"> Foi apurado para a final 1 aluno.</t>
  </si>
  <si>
    <t>Foram apurados para a final 10 alunos.</t>
  </si>
  <si>
    <t xml:space="preserve">Foram apurados para a final 4 alunos. </t>
  </si>
  <si>
    <t>Foram apurados para a final 6 alunos.</t>
  </si>
  <si>
    <t>Foram apurados para a final 14 alunos.</t>
  </si>
  <si>
    <t xml:space="preserve">Foram apurados para a final 5 alunos. </t>
  </si>
  <si>
    <t>1.1; 1.2; 3.1; 7.1; 7.2</t>
  </si>
  <si>
    <t>Visita de estudo ao Museu de Fotografia "Vicentes".</t>
  </si>
  <si>
    <t>Conhecer o património da RAM. 
Contextualizar a História na relação passado/presente.</t>
  </si>
  <si>
    <t>Os alunos participaram na atividade "A correspondência da amizade", mas por indisponibililidade de transporte não foi possível realizar a visita de esudo à Escola Básica e Secundária de Machico.</t>
  </si>
  <si>
    <t xml:space="preserve">Visita de estudo ao Terreiro de Luta no dia 09/02/2023. </t>
  </si>
  <si>
    <t>Ida à Escola Básica e Secundária de Machico no dia 09/03/2023.</t>
  </si>
  <si>
    <t>1; 6; 7</t>
  </si>
  <si>
    <t>1.1; 6.2; 7.1; 7.2</t>
  </si>
  <si>
    <t>2023/03/21</t>
  </si>
  <si>
    <t>Convívio intergeracional com idosos do concelho (lares/centros de dia).</t>
  </si>
  <si>
    <t>Fomentar a solidariedade e o cuidado com os idosos.</t>
  </si>
  <si>
    <t>Recursos humanos:
docentes de Português do 2.º ciclo.
Recursos financeiros: 
A/D.</t>
  </si>
  <si>
    <t>Centro Cívico do Estreito de Câmara de Lobos.</t>
  </si>
  <si>
    <t>Alertar para os cuidados com os idosos.</t>
  </si>
  <si>
    <t>Não participou, já que a atividade se realizou no turno contrário.</t>
  </si>
  <si>
    <t>Fomentação do uso correto da língua portuguesa para comunicar de forma adequada e para estruturar o pensamento próprio.
Valorização da correção ortográfica.
Realização de atividades de forma autónoma e crítica.</t>
  </si>
  <si>
    <t>3.1; 4.1; 6.1; 7.1; 7.2</t>
  </si>
  <si>
    <t>Conferência "O meu educando está online, e agora?".</t>
  </si>
  <si>
    <t>- Prevenir o uso patogénico das Tecnologias Digitais e
reduzir os vícios causados pelo mau uso das TIC na
comunidade escolar.</t>
  </si>
  <si>
    <t>Recursos humanos:
docentes de TIC
Recursos financeiros:
S/C</t>
  </si>
  <si>
    <t>Docentes de 
TIC</t>
  </si>
  <si>
    <t>Encarregados de Educação (por inscrição)</t>
  </si>
  <si>
    <t>Encarregados de Educação, pessoal docente e não docente</t>
  </si>
  <si>
    <t>Inscreveram-se 65 encarregados de educação, mas compareceram à atividade 72 participantes, entre os quais temos, também, pessoal docente e pessoal não docente.</t>
  </si>
  <si>
    <t>3.1, 7.1, 7.2; 7.3</t>
  </si>
  <si>
    <t>2023/02/23</t>
  </si>
  <si>
    <t>Visita de estudo ao Centro do Vulcanismo e Núcleo Museológico Rota da Cal, em São Vicente.</t>
  </si>
  <si>
    <t>Sensibilizar para o património ambiental e cultural da região e integrar conhecimentos sobre vulcanismo e geologia local.</t>
  </si>
  <si>
    <t xml:space="preserve">Recursos humanos:
docentes de Ciências Naturais do 3.º ciclo + alunos do 7.º ano
Recursos financeiros:
120€ CAE + 176€ TApCMCL </t>
  </si>
  <si>
    <t xml:space="preserve">CMCL, Centro do Vulcanismo e Núcleo Museológico Rota da Cal </t>
  </si>
  <si>
    <t xml:space="preserve">Docentes de Ciências Naturais do 3.º ciclo </t>
  </si>
  <si>
    <t>Observação de paisagens vulcânicas; rochas quimiogénicas e património geológico.</t>
  </si>
  <si>
    <t>2023/03/06</t>
  </si>
  <si>
    <t>2023/02/06</t>
  </si>
  <si>
    <t>2023/03/31</t>
  </si>
  <si>
    <t>3.1, 4.1, 7.1, 7.2; 7.3</t>
  </si>
  <si>
    <t xml:space="preserve">2.º Período                                       </t>
  </si>
  <si>
    <t xml:space="preserve">Atividades comemorativas do Dia Mundial da Árvore  - Exposição - Espaço Escola e TV Escola.
</t>
  </si>
  <si>
    <t>Sensibilizar e integrar conhecimentos sobre a temática da proteção ambiental e sustentabilidade.</t>
  </si>
  <si>
    <t>Recursos humanos:
docentes de Ciências Naturais do 3.º ciclo + alunos do 8.º ano
Recursos financeiros:
S/C</t>
  </si>
  <si>
    <t>Docentes de Ciências Naturais do 3.º ciclo</t>
  </si>
  <si>
    <t>Importância da dinamização e sensibilização para as causas ambientais e defesa do património ambiental.</t>
  </si>
  <si>
    <t>Visita de estudo ao museu 3D FUN ART.</t>
  </si>
  <si>
    <t>Promover nos alunos o gosto e a curiosidade pela disciplina e consolidar conteúdos da Luz, abordados no 8.º ano.</t>
  </si>
  <si>
    <t xml:space="preserve">Recursos humanos:
2 docentes de Físico-Química   + 2 turmas
Recursos financeiros:
120€ CAE + 176€ TApCMCL </t>
  </si>
  <si>
    <t>Docentes de Físico-Química e Ciências Naturais do 3.º ciclo</t>
  </si>
  <si>
    <t xml:space="preserve">Distinguir corpos luminosos e iluminados. Reconhecer que a luz transporta energia e que se propaga em linha reta. Concluir que a luz pode sofrer reflexão, refração e absorção. Explicar algumas das aplicações dos fenómenos óticos nomeadamente objetos e instrumentos que incluam espelhos e lentes. Explicar a formação de imagens no olho humano e a utilização de lentes para corrigir defeitos de visão. </t>
  </si>
  <si>
    <t>Os alunos demonstratam grande interesse pelas atividades dinamizados pelo museu, que foram ao encontro das aprendizagens abordadas pelo que o balanço é muito bom.</t>
  </si>
  <si>
    <t>Visita às instalações da RTP-Madeira e ao Jardim Municipal do Funchal</t>
  </si>
  <si>
    <t xml:space="preserve">Promover nos alunos o gosto e a curiosidade pelas ciências; abordar conteúdos das disciplinas respetivas ao oitavo ano de escolaridade, relacionando-os com o dia-a-dia; fomentar as relações interpessoais, proporcionando um ambiente de cooperação, reforçando as regras de boa conduta/convivialidade.  </t>
  </si>
  <si>
    <r>
      <rPr>
        <b/>
        <sz val="10"/>
        <color rgb="FF000000"/>
        <rFont val="Arial"/>
        <family val="2"/>
      </rPr>
      <t>Recursos humanos</t>
    </r>
    <r>
      <rPr>
        <sz val="10"/>
        <color rgb="FF000000"/>
        <rFont val="Arial"/>
        <family val="2"/>
      </rPr>
      <t xml:space="preserve">: 2 docentes da turma C
</t>
    </r>
    <r>
      <rPr>
        <b/>
        <sz val="10"/>
        <color rgb="FF000000"/>
        <rFont val="Arial"/>
        <family val="2"/>
      </rPr>
      <t xml:space="preserve">Recursos financeiros:
</t>
    </r>
    <r>
      <rPr>
        <sz val="10"/>
        <color rgb="FF000000"/>
        <rFont val="Arial"/>
        <family val="2"/>
      </rPr>
      <t>105€ CAE + 149,5 € TApCMCL</t>
    </r>
  </si>
  <si>
    <t>1 turma de oitavo ano</t>
  </si>
  <si>
    <t>Compreender que o som é produzido por vibrações de um material, identificando fontes sonoras. Explicar a propagação do som. Relacionar a reflexão e a absorção do som com o eco e a reverberação, interpretando o uso de certos materiais nas salas de espetáculo. Identificar fontes de poluição sonora, em ambientes diversos, recorrendo ao uso de sonómetros.</t>
  </si>
  <si>
    <t>Os alunos demonstraram grande interesse pela visita de estudo.</t>
  </si>
  <si>
    <t>Visita de estudo ao Jardim Municipal do Funchal</t>
  </si>
  <si>
    <t>Sensibilizar para o património ambiental e cultural da região e integrar conhecimentos sobre biodiversidade, espécies endémicas e exóticas.</t>
  </si>
  <si>
    <r>
      <rPr>
        <b/>
        <sz val="10"/>
        <color rgb="FF000000"/>
        <rFont val="Arial"/>
        <family val="2"/>
      </rPr>
      <t>Recursos humanos:</t>
    </r>
    <r>
      <rPr>
        <sz val="10"/>
        <color rgb="FF000000"/>
        <rFont val="Arial"/>
        <family val="2"/>
      </rPr>
      <t xml:space="preserve">
docentes de Ciências Naturais
+ 2 turmas
</t>
    </r>
    <r>
      <rPr>
        <b/>
        <sz val="10"/>
        <color rgb="FF000000"/>
        <rFont val="Arial"/>
        <family val="2"/>
      </rPr>
      <t>Recursos financeiros:</t>
    </r>
    <r>
      <rPr>
        <sz val="10"/>
        <color rgb="FF000000"/>
        <rFont val="Arial"/>
        <family val="2"/>
      </rPr>
      <t xml:space="preserve">
120€ CAE + 176€ TApCMCL</t>
    </r>
  </si>
  <si>
    <t>Biodiversidade, endemismos, valorização/preservação do património ambiental.</t>
  </si>
  <si>
    <t>Esta visita de estudo foi realizada em substituição ao Jardim Botânico/Monte Palace, que, por motivos externos, não foi possível realizar.</t>
  </si>
  <si>
    <t xml:space="preserve">2.º período                       </t>
  </si>
  <si>
    <t>Visita de estudo ao Instituto do Vinho.</t>
  </si>
  <si>
    <t>Promover nos alunos o gosto e a curiosidade pela disciplina e consolidar conteúdos sobre as reações químicas.</t>
  </si>
  <si>
    <t xml:space="preserve">Recursos humanos:
2 docentes de Físico-Química   + 2 turmas
Recursos financeiros:
120€ CAE + 176€ TApCMCL </t>
  </si>
  <si>
    <t>Esta visita de estudo não se realizou, porque o Instituto do Vinho está encerrado para obras. A visita de estudo  foi substituída pela ida ao Museu de História Natural.</t>
  </si>
  <si>
    <t>3.1; 7.1; 7.2; 7.3</t>
  </si>
  <si>
    <t xml:space="preserve"> Comemoração do Dia Mundial da Árvore.</t>
  </si>
  <si>
    <t>Sensibilizar para a importância da preservação das árvores, quer ao nível do equilíbrio ambiental e ecológico, como da própria qualidade de vida dos cidadãos.</t>
  </si>
  <si>
    <t>Alunos do 
2.º ciclo: 
5.ºA</t>
  </si>
  <si>
    <t>A importância da preservação das árvores, quer ao nível do equilíbrio ambiental e ecológico, como da própria qualidade de vida dos cidadãos.</t>
  </si>
  <si>
    <t>janeiro</t>
  </si>
  <si>
    <t xml:space="preserve">Exposição de "Mapas Mentais" e de "Esboços de Paisagens". </t>
  </si>
  <si>
    <t>Elaborar esboços da paisagem, descrevendo os seus elementos essenciais.                                                                                                                   
Inferir a relatividade da representação do território, desenhando mapas mentais a diversas escalas.</t>
  </si>
  <si>
    <t>Criar um objeto, mapa, esquema conceptual, texto ou solução, face a um desafio geográfico.</t>
  </si>
  <si>
    <t>7.1 e 7.2</t>
  </si>
  <si>
    <t>Exposição de trabalhos do Sistema Solar dos alunos do 7.º ano.</t>
  </si>
  <si>
    <t>Promover nos alunos o gosto e a criatividade na elaboração de trabalhos práticos e dar a conhecer à comunidade esses trabalhos.</t>
  </si>
  <si>
    <t xml:space="preserve">Recursos humanos:
  docentes de Físico Química + alunos do 7.º ano
Recursos financeiros:
400€ 
CAA </t>
  </si>
  <si>
    <t>Descrever a organização dos corpos celestes, localizando a Terra no Universo.
Interpretar informação sobre planetas do sistema solar, identificando semelhanças e diferenças.
Compreender o que faz da Terra um planeta com vida.
Construir modelos do sistema solar, usando escalas adequadas e apresentando as vantagens e as limitações desses modelos.</t>
  </si>
  <si>
    <t>A percentagem de alunos que adquiriram as aprendizagens (84%) foi obtida considerando o número de alunos que construiu o astro e/ou modelo de sistema solar. O número de alunos que adquiriu estas aprendizagens com o demais trabalho desenvolvido em contexto de sala de aula foi superior.</t>
  </si>
  <si>
    <t>1;2;3;7</t>
  </si>
  <si>
    <t>1.1; 2.1;3.1;7.1;
7.2</t>
  </si>
  <si>
    <t>Visita de estudo ao Observatório Meteorológico do Funchal</t>
  </si>
  <si>
    <t>- Aprofundar o conhecimento sobre os diversos elementos meteorológicos e climáticos da região.</t>
  </si>
  <si>
    <t>Recursos humanos:
3 docentes do CT + 34 alunos
Recursos financeiros:
180€ CPRH + 101,60€ CMCL</t>
  </si>
  <si>
    <t>CMCL; OMF</t>
  </si>
  <si>
    <t>Professora de HGP</t>
  </si>
  <si>
    <t>Alunos do 5.º D e 5.ºE</t>
  </si>
  <si>
    <t>Identificar os principais elementos do clima.
Conhecer sobre os instrumentos de medição dos principais elementos do clima.
Aprender a utilizar o conhecimento para interpretar e avaliar a realidade envolvente, para formular e debater argumentos, para sustentar posições e opções, capacidades fundamentais para a participação ativa na tomada de decisões fundamentadas no mundo atual.</t>
  </si>
  <si>
    <t>Visita de estudo ao centro comunitário Vila Viva para comemoração do Dia de Reis com os idosos, integrado no Projeto interdisciplinar "Combater o isolamento social"</t>
  </si>
  <si>
    <t xml:space="preserve">Ler em voz alta, de forma expressiva e autónoma um conto de Natal.
 Promover o convívio intergeracional.
Combater o isolamento social como estratégia de educação para a cidadania. </t>
  </si>
  <si>
    <r>
      <rPr>
        <b/>
        <sz val="10"/>
        <rFont val="Arial"/>
        <family val="2"/>
      </rPr>
      <t>Recursos humanos:</t>
    </r>
    <r>
      <rPr>
        <sz val="10"/>
        <rFont val="Arial"/>
        <family val="2"/>
      </rPr>
      <t xml:space="preserve">
2 docentes + 19 alunos
Recursos financeiros: 
45€ CPRH (visita de 90 min.)</t>
    </r>
  </si>
  <si>
    <t xml:space="preserve">Centro Dia Vila Viva do Estreito de Câmara de Lobos </t>
  </si>
  <si>
    <t>Conselho de disciplina de Português do 3.º ciclo.</t>
  </si>
  <si>
    <t xml:space="preserve">Alunos do 9.ºF. </t>
  </si>
  <si>
    <t xml:space="preserve">Promoção do convívio interagional como partilha de saberes e tradições. Combate </t>
  </si>
  <si>
    <t>1.1; 1.2; 3.1; 5.1; 6.2; 7.1; 7.2</t>
  </si>
  <si>
    <t>2023/01/11</t>
  </si>
  <si>
    <t>Exposição de trabalhos para a comemoração do dia internacional do "Obrigado".</t>
  </si>
  <si>
    <t>Ampliar o autoconhecimento. 
Desenvolver competências sociais positivas (gentileza, gratidão e empatia). 
Potenciar a expressão criativa.</t>
  </si>
  <si>
    <r>
      <t>Recursos humanos: 
docente de</t>
    </r>
    <r>
      <rPr>
        <i/>
        <sz val="10"/>
        <color theme="1"/>
        <rFont val="Arial"/>
        <family val="2"/>
      </rPr>
      <t xml:space="preserve"> Mindfulness</t>
    </r>
    <r>
      <rPr>
        <sz val="10"/>
        <color theme="1"/>
        <rFont val="Arial"/>
        <family val="2"/>
      </rPr>
      <t xml:space="preserve"> e alunos do 7.º ano
Recursos financeiros:
S/C</t>
    </r>
  </si>
  <si>
    <t>----------------</t>
  </si>
  <si>
    <r>
      <t xml:space="preserve">Docente de </t>
    </r>
    <r>
      <rPr>
        <i/>
        <sz val="10"/>
        <color theme="1"/>
        <rFont val="Arial"/>
        <family val="2"/>
      </rPr>
      <t>Mindfulness</t>
    </r>
  </si>
  <si>
    <t>Ampliar o autoconhecimento. 
Desenvolver competências sociais positivas (gentileza, gratidão, empatia).  
Potenciar a expressão criativa.</t>
  </si>
  <si>
    <r>
      <t xml:space="preserve">2023/01/30 a 2023/02/03     </t>
    </r>
    <r>
      <rPr>
        <sz val="10"/>
        <color rgb="FFFF0000"/>
        <rFont val="Arial"/>
        <family val="2"/>
      </rPr>
      <t xml:space="preserve">  </t>
    </r>
  </si>
  <si>
    <t>Exposição dos projetos dos alunos do 7.º ano.</t>
  </si>
  <si>
    <t>Divulgação das atividades realizadas. 
Valorização dos trabalhos dos alunos. 
Sensibilizar para a  sentido critico, criativo, estético e artístico.</t>
  </si>
  <si>
    <t>Recursos humanos: Docente de educação tecnológica do 3.º ciclo + alunos do 7.º ano (1.º semestre). 
Recursos financeiros: 
(108€) CAA</t>
  </si>
  <si>
    <t>Docente de educação tecnológica do 3.º ciclo</t>
  </si>
  <si>
    <t>Desenvolvimento do sentido critico, criativo, estético e artístico.</t>
  </si>
  <si>
    <t>1.1; 2.1;
3.1;7.1;
7.2</t>
  </si>
  <si>
    <t>Visita de estudo ao Grupo Girão</t>
  </si>
  <si>
    <t>- Reconhecer o Grupo Girão como um exemplo local de boas práticas, em matéria de respeito e cumprimento das regras de bem-estar animal, na produção, transporte e abate dos animais de produção.</t>
  </si>
  <si>
    <t>Recursos humanos:
5 docentes do CT + 34 alunos
Recursos financeiros:
70,80€ CPRH + 300€ CMCL</t>
  </si>
  <si>
    <t>CMCL; GG</t>
  </si>
  <si>
    <t>Mobilizar conhecimento adquirido aprendendo a aplicá-lo em situações históricas e geográficas específicas, sensibilizando desta forma os alunos para as noções de permanência e mudança. 
Analisar factos e situações, nomeadamente face a desafios demográficos e de sustentabilidade do território, em particular numa perspetiva disciplinar e interdisciplinar.
Conhecer episódios da História regional e local, valorizando o património histórico e cultural existente na região/local onde habita/estuda.
Compreender o impacto da produção animal para a sociedade.
Compreender o conceito de bem-estar animal dos animais de produção.</t>
  </si>
  <si>
    <t>3, 4, 7 e 9</t>
  </si>
  <si>
    <t>3.1, 4.1, 7.1 e 9.1</t>
  </si>
  <si>
    <t xml:space="preserve">fevereiro </t>
  </si>
  <si>
    <t>Ação de sensibilização: Eu quero estar seguro! E tu?</t>
  </si>
  <si>
    <r>
      <rPr>
        <b/>
        <sz val="10"/>
        <rFont val="Arial"/>
        <family val="2"/>
      </rPr>
      <t>Recursos humanos:</t>
    </r>
    <r>
      <rPr>
        <sz val="10"/>
        <rFont val="Arial"/>
        <family val="2"/>
      </rPr>
      <t xml:space="preserve">
Coordenador TIC
</t>
    </r>
    <r>
      <rPr>
        <b/>
        <sz val="10"/>
        <rFont val="Arial"/>
        <family val="2"/>
      </rPr>
      <t xml:space="preserve">Recursos financeiros:
</t>
    </r>
    <r>
      <rPr>
        <sz val="10"/>
        <rFont val="Arial"/>
        <family val="2"/>
      </rPr>
      <t>S/C</t>
    </r>
  </si>
  <si>
    <t>CTIC</t>
  </si>
  <si>
    <t xml:space="preserve">Turmas de 5.ºano </t>
  </si>
  <si>
    <t>Turmas de 5.ºano</t>
  </si>
  <si>
    <t xml:space="preserve"> - Conhecer os perigos associados à utilização da internet e quais os cuidados a ter; - Saber adotar uma atitude crítica, refletida e responsável no uso de tecnologias, ambientes e serviços digitais.</t>
  </si>
  <si>
    <t>Construção de máscaras utilizando a técnica do balão e decoração das mesmas</t>
  </si>
  <si>
    <t>Comemoração do carnaval</t>
  </si>
  <si>
    <t xml:space="preserve"> Recursos humanos: Monitor do Clube e alunos do clube     
Recursos financeiros: 
S/C</t>
  </si>
  <si>
    <t>Construção de fantoches utilizando material reciclado</t>
  </si>
  <si>
    <t>Construção de uma peça de teatro</t>
  </si>
  <si>
    <t>Parceria com o clube de teatro</t>
  </si>
  <si>
    <t>Cartazes carnaval</t>
  </si>
  <si>
    <t xml:space="preserve"> Recursos humanos: Monitor do Clube e alunos do clube 
Recursos financeiros: 
S/C</t>
  </si>
  <si>
    <t>fevereiro</t>
  </si>
  <si>
    <t>XV Quiz de Geografia (torneio intraturmas).</t>
  </si>
  <si>
    <t>Estimular os alunos para as aprendizagens da disciplina.
Aplicar o conhecimento geográfico, o pensamento espacial e as metodologias de estudo do território, de forma criativa.</t>
  </si>
  <si>
    <t>Recursos humanos:
docentes de Geografia
Recursos financeiros:
S/C</t>
  </si>
  <si>
    <t>Eudactica Editores</t>
  </si>
  <si>
    <t>Alunos do 3.º Ciclo</t>
  </si>
  <si>
    <t>Aplicar o conhecimento geográfico, o pensamento espacial e as metodologias de estudo do território, de forma criativa.</t>
  </si>
  <si>
    <r>
      <t>Um aluno não realizou a atividade por não querer submeter o seu</t>
    </r>
    <r>
      <rPr>
        <i/>
        <sz val="10"/>
        <color theme="1"/>
        <rFont val="Arial"/>
        <family val="2"/>
      </rPr>
      <t xml:space="preserve"> email </t>
    </r>
    <r>
      <rPr>
        <sz val="10"/>
        <color theme="1"/>
        <rFont val="Arial"/>
        <family val="2"/>
      </rPr>
      <t xml:space="preserve">para o registo na plataforma do </t>
    </r>
    <r>
      <rPr>
        <i/>
        <sz val="10"/>
        <color theme="1"/>
        <rFont val="Arial"/>
        <family val="2"/>
      </rPr>
      <t>Supertmatik</t>
    </r>
    <r>
      <rPr>
        <sz val="10"/>
        <color theme="1"/>
        <rFont val="Arial"/>
        <family val="2"/>
      </rPr>
      <t>.</t>
    </r>
  </si>
  <si>
    <t>Um aluno não realizou a atividade por ausência do mesmo à aula.</t>
  </si>
  <si>
    <t>Dois alunos não realizaram a atividade por ausência dos mesmos à aula.</t>
  </si>
  <si>
    <t>Uma aluna não realizou a atividade por ausência da mesma à aula.</t>
  </si>
  <si>
    <t xml:space="preserve">Recursos humanos: docentes de HGP.
Recursos financeiros: 
S/C                                                                                                                                                                                                         </t>
  </si>
  <si>
    <t>Para a final ficaram apurados quatro alunos.</t>
  </si>
  <si>
    <t>Para a final ficaram apurados oito alunos.</t>
  </si>
  <si>
    <t>Para a final ficaram apurados nove alunos.</t>
  </si>
  <si>
    <t>Para a final ficaram apurados seis alunos.</t>
  </si>
  <si>
    <t>Para a final ficaram apurados três alunos.</t>
  </si>
  <si>
    <t>Para a final ficaram apurados dois alunos.</t>
  </si>
  <si>
    <t>Para a final não ficaram apurados alunos.</t>
  </si>
  <si>
    <t>2023/02/10</t>
  </si>
  <si>
    <t>Elaboração de postais e mensagens alusivos ao S.Valentim (Comemoração do São Valentim).</t>
  </si>
  <si>
    <t>Sensibilizar para o autoconhecimento da língua francesa através da expressão de sentimentos.</t>
  </si>
  <si>
    <t>Recursos humanos:
docentes de Francês.
Recursos financeiros: 
CAA: 15 euros.</t>
  </si>
  <si>
    <t>Docentes do Conselho de Disciplina de Francês_3º ciclo.</t>
  </si>
  <si>
    <t>Alunos do 8.º ano.</t>
  </si>
  <si>
    <t>2023/02/14</t>
  </si>
  <si>
    <t>Comemoração do "Dia da Amizade".</t>
  </si>
  <si>
    <t>Proporcionar a troca de mensagens alusivas ao dia.
Possibilidade de demonstrar afeto e carinho através de mensagens.</t>
  </si>
  <si>
    <t>Promover a escrita e a criatividade.                          Valorizar o pensamento criatrivo.</t>
  </si>
  <si>
    <t>30</t>
  </si>
  <si>
    <t>Atividade comemorativa no âmbito do S. Valentim com a elaboração de poemas em formato digital alusivos ao tema.</t>
  </si>
  <si>
    <t>Divulgar a cultura dos países de Língua Inglesa: S. Valentim.</t>
  </si>
  <si>
    <t>Recursos humanos:
docentes de Inglês do 3.º ciclo.
Recursos financeiros:
S/C.</t>
  </si>
  <si>
    <t>Docentes do Conselho de Disciplina de Inglês 3.º ciclo.</t>
  </si>
  <si>
    <t>Desenvolvimento da criatividade, colaboração/cooperação, interculturalidade, vocabulário, expressão escrita e oral alusivos à festividade.</t>
  </si>
  <si>
    <t>"Dia dos Namorados” – Dedicatórias/Discos Pedidos/Top Discos Escola</t>
  </si>
  <si>
    <t>3; 7; 8</t>
  </si>
  <si>
    <t>3.1; 7.1; 7.2; 8.1</t>
  </si>
  <si>
    <t>2023/02/01 a 2023/02/17</t>
  </si>
  <si>
    <t>Comemoração do Carnaval: participação no cortejo carnavalesco do ECL.</t>
  </si>
  <si>
    <t>Apreciar a sua própria expressão musical, respeitando a dos outros.
Incentivar a prática da música e do movimento com criatividade.
Coordenar os movimentos do corpo com o ritmo e dinâmica da música.
Consciencializar a importância do movimento corporal no mundo sonoro.
Participar ativamente nas atividades propostas no âmbito da aula, da escola e do meio.</t>
  </si>
  <si>
    <t>Recursos humanos:
Docente de música e dança + alunos dos 2.º e 3.º ciclos. 
Recursos financeiros: 
(60€) CAE</t>
  </si>
  <si>
    <t>Docente de música e dança do 3.º Ciclo</t>
  </si>
  <si>
    <t>Comunidade Educativa (inscritos/selecionados)</t>
  </si>
  <si>
    <t xml:space="preserve">6.ºD </t>
  </si>
  <si>
    <t>Apresentar publicamente atividades artísticas em que se articula a música com outras áreas do conhecimento.</t>
  </si>
  <si>
    <t>31 elementos do pessoal docente e não docente colaboraram nesta atividade.</t>
  </si>
  <si>
    <t>13 e 14 de fevereiro</t>
  </si>
  <si>
    <t>Dia dos namorados</t>
  </si>
  <si>
    <t>Recursos humanos:
Monitor e Alunos inscritos
Recursos financeiros: CAE (5,50€)</t>
  </si>
  <si>
    <t>---------------------------</t>
  </si>
  <si>
    <t>A atividade não se realizou em virtude de um aluno ter estado de atestado médico desde o fim do mês de janeiro e dois alunos estiveram ausentes, devido à sua participação no POV, desenvolvido pela psicóloga da Escola, em horário coincidente com o Clube.</t>
  </si>
  <si>
    <t>14 de fevereiro 2023</t>
  </si>
  <si>
    <t>"Anyone" - Dance</t>
  </si>
  <si>
    <t>Celebrar valores e a amizade entre amigos</t>
  </si>
  <si>
    <t xml:space="preserve">Recursos humanos: Alunos da Modalidade Artística de Dança
.
Recursos financeiros: 
S/C
</t>
  </si>
  <si>
    <t>Visita de estudo ao Centro Comunitário Vila Viva.</t>
  </si>
  <si>
    <t>- Promover uma cidadania ativa, por parte dos alunos.
- Promover o convívio inergeracional, através da partilha de saberes e tradições.</t>
  </si>
  <si>
    <t>Recursos humanos
3 docentes + 19 alunos
Recursos financeiros:
45€ CAE (Visita de 1 hora)</t>
  </si>
  <si>
    <t>Professor de Tecnologia e Design e de Cidadania e Desenvolvimento</t>
  </si>
  <si>
    <t xml:space="preserve">3.1; 4.1; 7.1; 7.2; 7.3. </t>
  </si>
  <si>
    <t>2023/02/13 a 2023/02/28</t>
  </si>
  <si>
    <t>Comemoração do Saint Valentine’s day: criação de um espaço/mural onde os alunos possam afixar mensagens. Seleção e transmissão de músicas em inglês, alusivas à festividade, na rádio escola.</t>
  </si>
  <si>
    <t xml:space="preserve">Proporcionar o alargamento de conhecimentos sobre a cultura e tradição de países de expressão inglesa.                      Proporcionar o contacto com as línguas num ambiente lúdico-pedagógico.                                                                                 Criar situações de um salutar convívio no espaço escolar.        </t>
  </si>
  <si>
    <t xml:space="preserve">Recursos humanos:
docentes de Inglês do 2.º ciclo.
Recursos financeiros:       CAA: 334 euros. </t>
  </si>
  <si>
    <t xml:space="preserve">COMPETÊNCIA INTERCULTURAL: reconhecer aspetos culturais de países de expressão inglesa-festividades. 
COMPETÊNCIA ESTRATÉGICA: utilizar a literacia tecnológica para comunicar e aceder ao saber em contexto; relacionar conhecimentos de forma a desenvolver a criatividade em contexto.                                                                                                                                                     
</t>
  </si>
  <si>
    <t>16 de fevereiro</t>
  </si>
  <si>
    <t>Museu de História Natural do Funchal</t>
  </si>
  <si>
    <t>- Promover nos alunos o gosto e a curiosidade pela disciplina e proporcionar aos alunos novas vivências e experiências.</t>
  </si>
  <si>
    <t>Recursos humanos:
2 docentes de Físico-Química + 2 turmas
Recursos financeiros:
120€ CAE + 176€ TApCMCL</t>
  </si>
  <si>
    <t xml:space="preserve">8.º D </t>
  </si>
  <si>
    <t xml:space="preserve">Conhecer detalhadamente a biodiversidade rica do arquipélago, bem como a sua evolução ao longo dos séculos.
Conhecimento da fauna, flora e geologia da Madeira, nomeadamente os mais importantes elementos da fauna marinha costeira. </t>
  </si>
  <si>
    <r>
      <t xml:space="preserve">No mesmo dia, para aproveitar o transporte camarário os alunos foram ao Museu </t>
    </r>
    <r>
      <rPr>
        <i/>
        <sz val="10"/>
        <rFont val="Arial"/>
        <family val="2"/>
      </rPr>
      <t xml:space="preserve">Fun Art </t>
    </r>
    <r>
      <rPr>
        <sz val="10"/>
        <rFont val="Arial"/>
        <family val="2"/>
      </rPr>
      <t>e História Natural do Funchal.</t>
    </r>
  </si>
  <si>
    <t>3.1; 7.1; 8.1</t>
  </si>
  <si>
    <t>2023/02/27 a 2023/03/17</t>
  </si>
  <si>
    <t>Projeto "1 euro = 1 bloco"</t>
  </si>
  <si>
    <t>- Promover uma maior humanização da escola.
- Sensibilizar a comunidade educativa para os probelmas sociais.
- Fomentar os valores da solidariedade, da amizade e da entreajuda na comunidade escolar.
- Apoiar instituições de caráter social.
- Promover o voluntariado.</t>
  </si>
  <si>
    <t xml:space="preserve">Recursos humanos:
Alunos e comunidade alargada.
Recursos financeiros:       S/C. </t>
  </si>
  <si>
    <t>3 docentes da EBECL</t>
  </si>
  <si>
    <t>Comunidade alargada</t>
  </si>
  <si>
    <t>2023/02/08
a
2023/04/19</t>
  </si>
  <si>
    <t xml:space="preserve">Exposição “Estudo demográfico de Câmara de Lobos”
Exposição de trabalhos realizados pelos alunos, na Junta de Freguesia do Estreito de Câmara de Lobos </t>
  </si>
  <si>
    <t>- Descrever situações de equilibrio ou rutura entre a população e os recursos naturais, em diferentes contextos geográficos e económicos, explicando a ação de factores naturais e humanos.
- Apresentar exemplos de soluções para a gestão pacífica e sustentàvel dos conflitos entre recursos naturais e a população.</t>
  </si>
  <si>
    <t>Recursos humanos:
Docentes de Geografia + alunos de 8.ºano
Recursos financeiros:
S/C</t>
  </si>
  <si>
    <t>Junta de Freguesia do Estreito de Câmara de Lobos</t>
  </si>
  <si>
    <t>Professores de Geografia</t>
  </si>
  <si>
    <t>Descrever situações de equilíbrio ou rutura entre a população e os recursos naturais, em diferentes contextos geográficos e económicos, explicando a ação de fatores naturais e humanos. 
Apresentar exemplos de soluções para a gestão pacífica e sustentável dos conflitos entre recursos naturais e a população.</t>
  </si>
  <si>
    <t xml:space="preserve">março
</t>
  </si>
  <si>
    <t>XV Quiz  de Geografia (torneio interturmas).</t>
  </si>
  <si>
    <t>Estimular os alunos para as aprendizagens da disciplina.     
Aplicar o conhecimento geográfico, o pensamento espacial e as metodologias de estudo do território, de forma criativa.</t>
  </si>
  <si>
    <t xml:space="preserve">Eudactica Editores
</t>
  </si>
  <si>
    <t>Alunos vencedores dos torneios intraturmas</t>
  </si>
  <si>
    <t>Os cinco alunos não compareceram.</t>
  </si>
  <si>
    <t>3; 5; 7</t>
  </si>
  <si>
    <t>3.1; 5.1; 7.1</t>
  </si>
  <si>
    <t>março</t>
  </si>
  <si>
    <t>Fazer uma exposição das plantas aromáticas da Primavera</t>
  </si>
  <si>
    <t>Dar a conhecer estas plantas; colaboração das famílias dos alunos; diversificar as atividades.</t>
  </si>
  <si>
    <t xml:space="preserve">Selecionar as melhores plantas aromáticas e para infusão; organizar uma exposição de plantas em vaso.
</t>
  </si>
  <si>
    <t>2023/03/20</t>
  </si>
  <si>
    <t>Exposição de trabalhos sobre a comemoração do dia internacional da "Felicidade".</t>
  </si>
  <si>
    <t>Ampliar o autoconhecimento. 
Desenvolver competências sociais positivas (gentileza, gratidão e empatia).  
Potenciar a expressão criativa.</t>
  </si>
  <si>
    <r>
      <t xml:space="preserve">Recursos humanos: 
docente de </t>
    </r>
    <r>
      <rPr>
        <i/>
        <sz val="10"/>
        <color theme="1"/>
        <rFont val="Arial"/>
        <family val="2"/>
      </rPr>
      <t xml:space="preserve">Mindfulness </t>
    </r>
    <r>
      <rPr>
        <sz val="10"/>
        <color theme="1"/>
        <rFont val="Arial"/>
        <family val="2"/>
      </rPr>
      <t>e alunos do 8.º ano
Recursos financeiros:
S/C</t>
    </r>
  </si>
  <si>
    <t>´----------------</t>
  </si>
  <si>
    <t>2023/03/20 a 2023/03/24</t>
  </si>
  <si>
    <t>Comemoração do "Dia Mundial da Poesia".</t>
  </si>
  <si>
    <t>Celebrar a livre criação de ideias através das palavras, da criatividade e da inovação. Promover o ensino da poesia.</t>
  </si>
  <si>
    <t xml:space="preserve">Recursos humanos:
docentes de Português do 3.º ciclo.
Recursos financeiros: 
CAE: 200 euros. </t>
  </si>
  <si>
    <t>Alunos do 3.º ciclo e formandos CEFA 1.º SA e 2.ºSA</t>
  </si>
  <si>
    <t xml:space="preserve">Salientar a importância da poesia enquanto manifestação artística comum a toda a Humanidade. 
Celebrar a criatividade, a pluralidade linguística e cultural. 
Promover o ensino e a declamação/leitura expressiva da poesia.
</t>
  </si>
  <si>
    <t>CEFA 1.º SA</t>
  </si>
  <si>
    <t>CEFA 2.º SA</t>
  </si>
  <si>
    <t>2023/03/02</t>
  </si>
  <si>
    <t>Prova de Orientação</t>
  </si>
  <si>
    <t>Promover os valores da cidadania, educação e formação.
Incentivar o interesse pela atividade lúdica.
Fomentar o convívio e o espírito de grupo.
Estimular o contacto com a natureza.
Assegurar a aprendizagem de um conjunto de matérias representativas das diferentes atividades físicas, promovendo o desenvolvimento multilateral e harmonioso do aluno, através da prática de atividades físicas de exploração da natureza, nas suas dimensões técnica e ecológica.
Reconhecer a diversidade e variedade das atividades físicas, os contextos e objetivos com que se realizam.</t>
  </si>
  <si>
    <t>Recursos humanos:
Docentes de educação física do 2.º ciclo + alunos do 6.º ano
Recursos financeiros:
(150€) CAE + (365,20€) TApCMCL</t>
  </si>
  <si>
    <t>--------------------------</t>
  </si>
  <si>
    <t xml:space="preserve">"Esta atividade foi cancelada devido às más condições atmosféricas.
Não é possível calendarizá-la no 3.º período por causa das provas de aferição, do desporto escolar e da  indisponibilidade dos DSDE. "
</t>
  </si>
  <si>
    <t xml:space="preserve">Prova de Orientação </t>
  </si>
  <si>
    <t xml:space="preserve">Recursos humanos:
Docentes de educação física do 3.º ciclo + alunos do 7.º ano
Recursos financeiros:
(225€) CAE + (484€) TApCMCL </t>
  </si>
  <si>
    <t>Docentes de educação física do 3.º ciclo</t>
  </si>
  <si>
    <t>Aquisição de valores de cidadania, educação e formação.</t>
  </si>
  <si>
    <t>Realização de Percursos (Orientação) elementares, utilizando</t>
  </si>
  <si>
    <t>técnicas de orientação e respeitando as regras de</t>
  </si>
  <si>
    <t>organização, participação e de preservação da qualidade</t>
  </si>
  <si>
    <t>do ambiente.</t>
  </si>
  <si>
    <t>Desenvolvimento do espírito de grupo.</t>
  </si>
  <si>
    <t>03 março de 2023</t>
  </si>
  <si>
    <t>Participação na 7ª Edição do Campeonato Regional de Jogos Matemáticos</t>
  </si>
  <si>
    <t>Estimular o gosto pela matemática através de jogos educativos; proporcionar aos alunos atividades lúdicas e desafiadoras; participar no Campeonato Regional de Jogos Matemáticos.</t>
  </si>
  <si>
    <t>Recursos humanos: 
Monitoras do clube de jogos matemáticos e alunos apurados.
Recursos financeiros: 
S/C</t>
  </si>
  <si>
    <t>Coordenação Regional de Jogos Matemáticos.</t>
  </si>
  <si>
    <t>2.º período Alunos apurados</t>
  </si>
  <si>
    <t>Alunas apuradas: 'Rastros - Ana Leonor Gomes, 5.ºB; Produto - Soraia Olim, 5.ºB; Gatos &amp; Cães - Vanessa Rodrigues, 5.ºC</t>
  </si>
  <si>
    <t>Estimular o gosto pela matemática através de jogos educativos.  Desenvolver competências matemáticas nomeadamente ao nível da concentração na dinâmica de um jogo de tabuleiro. 
Desenvolver o espírito crítico e capacidade de reflexão através dos desafios e da competição.</t>
  </si>
  <si>
    <t xml:space="preserve">O 7.º CRJM, realizou-se no dia 03/03/2023, no pavilhão gimnodesportivo da Ribeira Brava. </t>
  </si>
  <si>
    <t>Sensibilização para a preservação do meio ambiente/Política dos 5R.</t>
  </si>
  <si>
    <t>Recursos humanos:
Docentes de educação musical + alunos do 2.º ciclo (2.º semestre).
Recursos financeiros: 
S/C</t>
  </si>
  <si>
    <t>Docentes de educação musical do 2.º ciclo</t>
  </si>
  <si>
    <t>2; 3; 7</t>
  </si>
  <si>
    <t>2.1; 3.1; 7.1; 7.2; 7.3</t>
  </si>
  <si>
    <t>2023/03/22</t>
  </si>
  <si>
    <t>Visitas de estudo ao Parque Florestal do Montado do Pereiro</t>
  </si>
  <si>
    <t>-Sensibilizar para a promoção de valores e de mudança de atitudes e de comportamentos face ao ambiente numa vertente sustentável.
- Caracterizar alguma da biodiversidade existente a nível local e regional.
- Valorizar as àreas protegidas e o seu papel na proteção da vida selvagem.
- Realizar percursos (Orientação) elementares, utilizando técnicas de orientação e respeitando as regras de organização, participação e de preservação da qualidade do ambiente.</t>
  </si>
  <si>
    <t xml:space="preserve">Recursos humanos:
6 docentes + 51 alunos
Recursos finaceiros:
450€ CAE + 250€ CAA + 50€ CAP 
(Visita de 5 horas, viagem de ida e volta)
</t>
  </si>
  <si>
    <t>IFCN</t>
  </si>
  <si>
    <t>Professores de Educação Musical, Educação Física, Teatro, Inglês, Matemática e Educação Visual</t>
  </si>
  <si>
    <t>Alunos do 6.º A/B/C</t>
  </si>
  <si>
    <t>1, 3, 5, 6, 7</t>
  </si>
  <si>
    <t>1.1; 3.1; 5.1; 6.1; 7.1; 7.2;  7.3</t>
  </si>
  <si>
    <t>29, 30 e 31 de março</t>
  </si>
  <si>
    <t>Supertmatik</t>
  </si>
  <si>
    <t>Fomentar o interesse pela aprendizagem. Contribuir para a aquisição, consolidação e ampliação de competências e conhecimentos. Reforçar a componente lúdica no processo ensino e aprendizagem. Reforçar o recurso aos meios digitais enquanto ferramentas de aprendizagem.</t>
  </si>
  <si>
    <r>
      <rPr>
        <b/>
        <sz val="10"/>
        <color rgb="FF000000"/>
        <rFont val="Arial"/>
        <family val="2"/>
      </rPr>
      <t>Recursos humanos:</t>
    </r>
    <r>
      <rPr>
        <sz val="10"/>
        <color rgb="FF000000"/>
        <rFont val="Arial"/>
        <family val="2"/>
      </rPr>
      <t xml:space="preserve">
docentes de Ciências Naturais do 3.º ciclo + alunos do 7.º e 9º ano
</t>
    </r>
    <r>
      <rPr>
        <b/>
        <sz val="10"/>
        <color rgb="FF000000"/>
        <rFont val="Arial"/>
        <family val="2"/>
      </rPr>
      <t>Recursos financeiros:</t>
    </r>
    <r>
      <rPr>
        <sz val="10"/>
        <color rgb="FF000000"/>
        <rFont val="Arial"/>
        <family val="2"/>
      </rPr>
      <t xml:space="preserve">
S/C</t>
    </r>
  </si>
  <si>
    <t>Abordagem à ciência de diferentes formas; consolidação de conhecimentos de ciclo; dotação de competências digitais no percurso académico.</t>
  </si>
  <si>
    <t>13 discentes apurados à fase seguinte.</t>
  </si>
  <si>
    <t>Dia dos Desportos de Raquete</t>
  </si>
  <si>
    <t>Promover os valores da cidadania, educação e formação.
Desenvolver o gosto pelas duas modalidades.
Conhecer os objetivos dos jogos, a função e o modo de execução das principais ações técnico-táticas e as suas principais regras.
Promover o espírito desportivo e a competição saudável, melhorando o relacionamento entre todos os intervenientes.</t>
  </si>
  <si>
    <t>Recursos humanos: Docentes de educação física + alunos do 2.º ciclo
Recursos financeiros: 
S/C</t>
  </si>
  <si>
    <t>Aquisição de valores de cidadania, educação e formação.
Contacto com jogos desportivos abordados nas aulas.
Interesse pela atividade lúdica e desportiva.
Desenvolvimento do espírito de grupo.</t>
  </si>
  <si>
    <t>Recursos humanos:
Docentes de educação física + alunos do 3.º ciclo
Recursos financeiros: 
S/C</t>
  </si>
  <si>
    <t>1.1; 1.2; 3.1; 4.1; 5.1; 6.1; 6,2; 7.1; 7.2; 7.3</t>
  </si>
  <si>
    <t>2023/03/14</t>
  </si>
  <si>
    <t>Comemoração do dia Internacional da Matemática/Dia Internacional do Pi:
- dinamização de jogos;
- desafios matemáticos.</t>
  </si>
  <si>
    <t>Desenvolver atitudes positivas face à Matemática e a capacidade de reconhecer e valorizar o papel cultural e social desta ciência.
- Contribuir para o desenvolvimento de capacidades matemáticas e para o desenvolvimento pessoal e social. 
- Proporcionar aos alunos atividades lúdicas e desafiadoras. 
- Promover a prática de jogos de tabuleiro.</t>
  </si>
  <si>
    <t xml:space="preserve">Conselho de disciplina 500 </t>
  </si>
  <si>
    <t>Alunos do 
2.º ciclo</t>
  </si>
  <si>
    <t>Desenvolver atitudes positivas face à Matemática e a capacidade de reconhecer e valorizar o papel cultural e social desta ciência. Desenvolver persistência, autonomia e à-vontade em lidar com situações que envolvam a Matemática em vários contextos. Desenvolver o raciocínio, estratégia e reflexão com desafio à competição.</t>
  </si>
  <si>
    <t>A dinamização dos jogos de tabuleiro foi adiada para o último dia de aulas (31/03/23), tendo decorrido ao longo de todo o dia na sala 4/1</t>
  </si>
  <si>
    <t>1.1; 3.1; 6.2; 7.1; 7.2 e 7.3</t>
  </si>
  <si>
    <r>
      <rPr>
        <b/>
        <sz val="10"/>
        <color theme="1"/>
        <rFont val="Arial"/>
        <family val="2"/>
      </rPr>
      <t xml:space="preserve">Concurso “PI – </t>
    </r>
    <r>
      <rPr>
        <b/>
        <i/>
        <sz val="10"/>
        <color theme="1"/>
        <rFont val="Arial"/>
        <family val="2"/>
      </rPr>
      <t>Expert</t>
    </r>
    <r>
      <rPr>
        <b/>
        <sz val="10"/>
        <color theme="1"/>
        <rFont val="Arial"/>
        <family val="2"/>
      </rPr>
      <t>”</t>
    </r>
    <r>
      <rPr>
        <sz val="10"/>
        <color theme="1"/>
        <rFont val="Arial"/>
        <family val="2"/>
      </rPr>
      <t xml:space="preserve"> 
(memorizar o maior número de casas decimais do número PI).</t>
    </r>
  </si>
  <si>
    <t>Recursos humanos:
docentes de Matemática do
3.º ciclo
Recursos financeiros:
S/C</t>
  </si>
  <si>
    <t>Docentes de Matemática do
3.º ciclo</t>
  </si>
  <si>
    <t>Alunos do
 3.º ciclo</t>
  </si>
  <si>
    <t xml:space="preserve">• Desenvolver interesse pela Matemática e valorizar o seu papel no desenvolvimento das outras ciências e domínios da atividade humana e social.
</t>
  </si>
  <si>
    <t>Foram 2 alunas vencedoras. Uma aluna decorou 45 casas decimais (8.º C) e a aluna do 9.º A, decorou 140 casas decimais.
Em relação aos alunos que adquiriram as aprendizagens, podemos considerar, todos do 3.º ciclo.</t>
  </si>
  <si>
    <t>1; 3; 6 e 7</t>
  </si>
  <si>
    <t>2023/03/14 a
2023/03/18</t>
  </si>
  <si>
    <r>
      <t xml:space="preserve">Exposição subordinada ao tema </t>
    </r>
    <r>
      <rPr>
        <b/>
        <sz val="10"/>
        <color theme="1"/>
        <rFont val="Arial"/>
        <family val="2"/>
      </rPr>
      <t xml:space="preserve">“Dia Internacional da Matemática” </t>
    </r>
    <r>
      <rPr>
        <sz val="10"/>
        <color theme="1"/>
        <rFont val="Arial"/>
        <family val="2"/>
      </rPr>
      <t>com trabalhos sobre o número Pi e um placard com “Piropos”, curiosidades sobre o número Pi e poemas.</t>
    </r>
  </si>
  <si>
    <t>• Desenvolver a confiança nas suas capacidades e conhecimentos matemáticos, e a capacidade de analisar o próprio trabalho e regular a sua aprendizagem.</t>
  </si>
  <si>
    <t>Recursos humanos:
docentes de Matemática do
3.º ciclo
Recursos financeiros:
S/C</t>
  </si>
  <si>
    <t>Todas as turmas do
 3.º ciclo</t>
  </si>
  <si>
    <t xml:space="preserve">b) </t>
  </si>
  <si>
    <t>• Desenvolver interesse pela Matemática e valorizar o seu papel no desenvolvimento das outras ciências e domínios da atividade humana e social.
• Desenvolver confiança nas suas capacidades e conhecimentos matemáticos, e a capacidade de analisar o próprio trabalho e regular a sua aprendizagem.
• Desenvolver persistência, autonomia e à vontade em lidar com situações que envolvam a Matemática no seu percurso escolar e na vida em sociedade.</t>
  </si>
  <si>
    <t>20 a 24 de março</t>
  </si>
  <si>
    <t>Semana Europeia da Gastronomia.</t>
  </si>
  <si>
    <t>Sensibilizar a comunidade para a diversidade cultural europeia.</t>
  </si>
  <si>
    <t>Recursos humanos:
Monitor e Alunos inscritos
Recursos financeiros: CAE (3000€)</t>
  </si>
  <si>
    <t>21 março de 2023</t>
  </si>
  <si>
    <t>Canção da Primavera</t>
  </si>
  <si>
    <t>Celebração da Primavera</t>
  </si>
  <si>
    <t>Recursos humanos: Alunos da Modalidade Artística de Dança
.
Recursos financeiros: 
S/C</t>
  </si>
  <si>
    <t>Visitas de estudo ao Montado do Pereiro</t>
  </si>
  <si>
    <t>- Sensibilizar para a gestão dos ecosistemas e para a proteção e conservação da natureza. 
- Contactar com a natureza e ver "inloco" o que é feito na floresta da Madeira no âmbito da sua proteção e conservação.</t>
  </si>
  <si>
    <t>Recursos humanos: 
.4 docentes + 37 alunos
Recursos financeiros: 
270€ CPRH + 266,5€ TApCMCL
(Visita de 4,5 horas, viagem de ida e volta)</t>
  </si>
  <si>
    <t>Professora de Ciências Naturais</t>
  </si>
  <si>
    <t>Biodiversidade, endemismos, valorização/preservação do património ambiental, ações de reflorestação.</t>
  </si>
  <si>
    <t xml:space="preserve"> 8.º B</t>
  </si>
  <si>
    <t>2023/03/27
19h45min. às 22h15min.</t>
  </si>
  <si>
    <t>Ida ao Centro Cívico do Estreito de Câmara de Lobos, no âmbito do visionamento da dramatização da obra "D.Quixote e Sancho Pança", teatralizada pela Oficia de Teatro do Estreito (OFITE)</t>
  </si>
  <si>
    <t>-Propocionar atividades abrangentes e diversificadas no âmbito dos conteúdos lecionados.</t>
  </si>
  <si>
    <t>Recursos humanos: 
1 formadora de Inglês + 1 formador de CLC  + 1 formadora de CP + 7 formandos
Recursos financeiros: 
14€ CAA + 6€ CAP
+ 90€ CAE</t>
  </si>
  <si>
    <t>Recursos humanos: 
1 formador de CLC + 1 formadora de STC + 1 formadora de Inglês + 3 formandos
Recursos financeiros: 
6€ CAA + 6€ CAP
+ 90€ CAE</t>
  </si>
  <si>
    <t>Formandos do Curso EFA - Nível Secundário - 2.º SA</t>
  </si>
  <si>
    <t xml:space="preserve">março/abril </t>
  </si>
  <si>
    <t xml:space="preserve">Criação de adereços de Páscoa </t>
  </si>
  <si>
    <t xml:space="preserve">Comemoração da páscoa e decoração da escola </t>
  </si>
  <si>
    <t xml:space="preserve"> Recursos humanos: Monitor do Clube e alunos do clube  
Recursos financeiros: 
S/C</t>
  </si>
  <si>
    <t>4, 7 e 9</t>
  </si>
  <si>
    <t>4.1, 7.1 e 9.1</t>
  </si>
  <si>
    <t>Workshops de boas práticas</t>
  </si>
  <si>
    <r>
      <rPr>
        <b/>
        <sz val="10"/>
        <color theme="1"/>
        <rFont val="Arial"/>
        <family val="2"/>
      </rPr>
      <t>Recursos humanos:</t>
    </r>
    <r>
      <rPr>
        <sz val="10"/>
        <color theme="1"/>
        <rFont val="Arial"/>
        <family val="2"/>
      </rPr>
      <t xml:space="preserve">
docentes de TIC
</t>
    </r>
    <r>
      <rPr>
        <b/>
        <sz val="10"/>
        <color theme="1"/>
        <rFont val="Arial"/>
        <family val="2"/>
      </rPr>
      <t>Recursos financeiros:</t>
    </r>
    <r>
      <rPr>
        <sz val="10"/>
        <color theme="1"/>
        <rFont val="Arial"/>
        <family val="2"/>
      </rPr>
      <t xml:space="preserve">
S/C</t>
    </r>
  </si>
  <si>
    <t>CTIC + Professor da equipa CTIC</t>
  </si>
  <si>
    <t xml:space="preserve">Docentes de todos os grupos de recrutamento
(Por inscrição) </t>
  </si>
  <si>
    <t xml:space="preserve">Docentes de todos os grupos de recrutamento (Por inscrição) </t>
  </si>
  <si>
    <t>------------------------------</t>
  </si>
  <si>
    <t>Workshop: Modelação 3D-Básico</t>
  </si>
  <si>
    <t>- Dotar os participantes de conhecimentos de modelação 3D e sua aplicabilidade em contexto de sala de aula</t>
  </si>
  <si>
    <r>
      <rPr>
        <b/>
        <sz val="10"/>
        <rFont val="Arial"/>
        <family val="2"/>
      </rPr>
      <t>Recursos humanos:</t>
    </r>
    <r>
      <rPr>
        <sz val="10"/>
        <rFont val="Arial"/>
        <family val="2"/>
      </rPr>
      <t xml:space="preserve">
Coordenador TIC
</t>
    </r>
    <r>
      <rPr>
        <b/>
        <sz val="10"/>
        <rFont val="Arial"/>
        <family val="2"/>
      </rPr>
      <t>Recursos financeiros:</t>
    </r>
    <r>
      <rPr>
        <sz val="10"/>
        <rFont val="Arial"/>
        <family val="2"/>
      </rPr>
      <t xml:space="preserve">
S/C</t>
    </r>
  </si>
  <si>
    <t xml:space="preserve">Docentes de todos os grupos de recrutamento </t>
  </si>
  <si>
    <t>A atividade não se realizou por número insuficiente de inscrições.</t>
  </si>
  <si>
    <t>1; 3; 4; 7;</t>
  </si>
  <si>
    <t>1.1.; 3.1.; 4.1; 7.1; 8.1</t>
  </si>
  <si>
    <r>
      <t xml:space="preserve">Projetos </t>
    </r>
    <r>
      <rPr>
        <i/>
        <sz val="10"/>
        <rFont val="Arial"/>
        <family val="2"/>
      </rPr>
      <t>eTwinning "</t>
    </r>
    <r>
      <rPr>
        <sz val="10"/>
        <rFont val="Arial"/>
        <family val="2"/>
      </rPr>
      <t>O Natal na minha terra</t>
    </r>
    <r>
      <rPr>
        <i/>
        <sz val="10"/>
        <rFont val="Arial"/>
        <family val="2"/>
      </rPr>
      <t>"</t>
    </r>
    <r>
      <rPr>
        <sz val="10"/>
        <rFont val="Arial"/>
        <family val="2"/>
      </rPr>
      <t xml:space="preserve"> ; "Ups! It's Christmas!" e "Forgotten words".</t>
    </r>
  </si>
  <si>
    <t xml:space="preserve">Participação em vários projetos europeus. </t>
  </si>
  <si>
    <r>
      <rPr>
        <b/>
        <sz val="10"/>
        <rFont val="Arial"/>
        <family val="2"/>
      </rPr>
      <t>Recursos humanos</t>
    </r>
    <r>
      <rPr>
        <sz val="10"/>
        <rFont val="Arial"/>
        <family val="2"/>
      </rPr>
      <t xml:space="preserve">: docentes de português do 3.º ciclo.        </t>
    </r>
    <r>
      <rPr>
        <b/>
        <sz val="10"/>
        <rFont val="Arial"/>
        <family val="2"/>
      </rPr>
      <t>Recursos financeiros:</t>
    </r>
    <r>
      <rPr>
        <sz val="10"/>
        <rFont val="Arial"/>
        <family val="2"/>
      </rPr>
      <t xml:space="preserve"> 
40 euros CAA.</t>
    </r>
  </si>
  <si>
    <t>Docentes do conselho de disciplina de português do 3.º ciclo.</t>
  </si>
  <si>
    <t>Alunos do 3.º ciclo.</t>
  </si>
  <si>
    <t>Proporcionar a participação dos alunos em ações de intercâmbio.
Estimular a criatividade e a imaginação e sensibilidade, usando técnicas individuais e de trabalho conjunto.
Estimular a autonomia.
Elaborar textos que cumpram objetivos explícitos quanto ao destinatário e à finalidade no âmbito de géneros como: mensagens de Natal.
Planificar a escrita de textos com finalidades informativas, assegurando a distribuição de informação.
Ordenar e hierarquizar a informação, tendo em vista a continuidade de sentido, a progressão temática e a coerência global do texto.
Escrever com propriedade vocabular e com respeito pelas regras de ortografia e de pontuação.
A atividade consistiu na decoração de caixas de prendas e na afixação nas mesmas das mensagens natalícias elaboradas pelos alunos.</t>
  </si>
  <si>
    <t>1; 3; 4; 5; 6; 7; 8</t>
  </si>
  <si>
    <t>1.1; 1.2; 3.1; 4.1; 5.1; 6.1; 6,2; 7.1; 7.2; 7.3; 8.1</t>
  </si>
  <si>
    <t>2.º e 3.º períodos</t>
  </si>
  <si>
    <t>Jogos matemáticos (torneios interturmas).</t>
  </si>
  <si>
    <t xml:space="preserve">Contribuir para o desenvolvimento de capacidades matemáticas e para o desenvolvimento pessoal e social. 
Proporcionar aos alunos atividades lúdicas e desafiadoras. 
Desenvolver competências necessárias à aprendizagem de regras de convivência social.
Despertar o gosto e interesse pela Matemática, de uma forma lúdica. </t>
  </si>
  <si>
    <t>Projeto Jogos Matemáticos</t>
  </si>
  <si>
    <t>Docentes de Matemática do
2.º ciclo</t>
  </si>
  <si>
    <t>Alunos do 
2.º ciclo inscritos no clube Jogos Matemáticos</t>
  </si>
  <si>
    <t xml:space="preserve"> Estimular o gosto pela matemática através de jogos educativos. Desenvolver o espírito crítico e capacidade de reflexão através dos desafios e da competição.
 Desenvolver o raciocínio matemático e o cálculo mental.</t>
  </si>
  <si>
    <r>
      <t>Foram apuradas 3 alunas que representaram a escola no 7.º CRJM, realizado no dia 03/03/23. 
•</t>
    </r>
    <r>
      <rPr>
        <b/>
        <sz val="10"/>
        <color theme="1"/>
        <rFont val="Arial"/>
        <family val="2"/>
      </rPr>
      <t>Rastros</t>
    </r>
    <r>
      <rPr>
        <sz val="10"/>
        <color theme="1"/>
        <rFont val="Arial"/>
        <family val="2"/>
      </rPr>
      <t xml:space="preserve">
Ana Leonor Gomes, 5.ºb.
•</t>
    </r>
    <r>
      <rPr>
        <b/>
        <sz val="10"/>
        <color theme="1"/>
        <rFont val="Arial"/>
        <family val="2"/>
      </rPr>
      <t>Produto</t>
    </r>
    <r>
      <rPr>
        <sz val="10"/>
        <color theme="1"/>
        <rFont val="Arial"/>
        <family val="2"/>
      </rPr>
      <t xml:space="preserve">
Soraia Olim, 5.ºB.
•</t>
    </r>
    <r>
      <rPr>
        <b/>
        <sz val="10"/>
        <color theme="1"/>
        <rFont val="Arial"/>
        <family val="2"/>
      </rPr>
      <t>Gatos &amp; Cães</t>
    </r>
    <r>
      <rPr>
        <sz val="10"/>
        <color theme="1"/>
        <rFont val="Arial"/>
        <family val="2"/>
      </rPr>
      <t xml:space="preserve">
Vanessa Rodrigues, 5.ºC.</t>
    </r>
  </si>
  <si>
    <t>Ação de sensibilização sobre Educação Ambiental.</t>
  </si>
  <si>
    <t>Sensibilizar para a necessidade de preservação do meio ambiente. Assumir atitudes e valores que defendam a implementação de medidas que visem promover a sustentabilidade do planeta Terra.</t>
  </si>
  <si>
    <t>Observatório Oceânico da Madeira</t>
  </si>
  <si>
    <t>Docentes de Ciências Naturais do
2.º ciclo</t>
  </si>
  <si>
    <t>A importância de preservação do meio ambiente. Assumir atitudes e valores que defendam a implementação de medidas que visem promover a sustentabilidade do planeta Terra.</t>
  </si>
  <si>
    <t>Os alunos participaram ativamente na atividade expondo questões pertinentes sobre o tema abordado.</t>
  </si>
  <si>
    <t>2023/03/20 
a
2023/03/31</t>
  </si>
  <si>
    <t>Comemoração do Dia Mundial da Água.</t>
  </si>
  <si>
    <t>Assumir atitudes e valores que defendam a implementação de medidas que visem promover a sustentabilidade do planeta Terra e fomentem a saúde individual e coletiva.
Interpretar problemáticas do meio com base em conhecimentos adquiridos.</t>
  </si>
  <si>
    <t>Recursos humanos:
docentes de Ciências Naturais do
2.º ciclo
Recursos financeiros:
S/C</t>
  </si>
  <si>
    <t xml:space="preserve">
Projeto Eco-Escolas</t>
  </si>
  <si>
    <t>Assumir atitudes e valores que defendam a implementação de medidas que visem promover a sustentabilidade do planeta Terra e fomentem a saúde individual e coletiva. Interpretar problemáticas do meio com base em conhecimentos adquiridos.</t>
  </si>
  <si>
    <t>Os alunos demonstraram interesse e participaram ativamente na atividade.</t>
  </si>
  <si>
    <t xml:space="preserve">2; 3; 4; 5 ;6; 7
</t>
  </si>
  <si>
    <t>2.1; 3.1; 4.1; 5.1; 6.1; 7;1; 7.3</t>
  </si>
  <si>
    <t xml:space="preserve">2.º e 3.º períodos </t>
  </si>
  <si>
    <t>Planificar a atividade recorrendo à pesquisa na Web. Construção de guiões da visita de estudo. Elaboração de uma exposição sobre os resultados e aprendizagens experimentadas.</t>
  </si>
  <si>
    <t>Proporcionar aos alunos uma experiência enriquecedora ao nível cultural e dar a conhecer os códigos de observação de um espetáculo.</t>
  </si>
  <si>
    <t>Recursos humanos: Monitor do Clube; Alunos do Clube e convidados a participar na atividade 
Recursos financeiros: 
S/C</t>
  </si>
  <si>
    <t>TapCMCL</t>
  </si>
  <si>
    <t>Atividade adiada para terceiro período por não ter sido possível conciliar dia do espetáculo com o transporte escolar.</t>
  </si>
  <si>
    <t>3º período Comunidade Escolar</t>
  </si>
  <si>
    <t>1.3; 6.2; 7.1; 7.2</t>
  </si>
  <si>
    <r>
      <rPr>
        <b/>
        <sz val="10"/>
        <color theme="1"/>
        <rFont val="Arial"/>
        <family val="2"/>
      </rPr>
      <t>“Joga e diverte-te"</t>
    </r>
    <r>
      <rPr>
        <sz val="10"/>
        <color theme="1"/>
        <rFont val="Arial"/>
        <family val="2"/>
      </rPr>
      <t xml:space="preserve">
- Levantamento dos espaços onde serão pintados os jogos (Xadrez, Damas e Galo).
- Elaboração das regras dos jogos.
- Pintura dos jogos nos espaços.</t>
    </r>
  </si>
  <si>
    <t>- Melhorar a aenção e a concentração.
- Estimular as competências e as habilidades.
- Estimular a criatividade.
- Entender a importância das regras e limites.
- Contribuir para estreitar de laços afetivos.
- Identificar o uso de vocábulos especializados em contexto.
- Utilizar procedimentos de registo e tratamento de informação.</t>
  </si>
  <si>
    <t>Recursos humanos:
4 formadores
Recursos financeiros:
3 formandos
CAA- 10€
CAE- 100€
CAP- 100€</t>
  </si>
  <si>
    <t>Formadoras:
Graça Costa
Edna Gois
Luz Pereira
Ermelinda Duarte</t>
  </si>
  <si>
    <t>Atividae realizada no 2.º semestre</t>
  </si>
  <si>
    <r>
      <rPr>
        <b/>
        <sz val="10"/>
        <color theme="1"/>
        <rFont val="Arial"/>
        <family val="2"/>
      </rPr>
      <t>"Espaços da nossa escola"</t>
    </r>
    <r>
      <rPr>
        <sz val="10"/>
        <color theme="1"/>
        <rFont val="Arial"/>
        <family val="2"/>
      </rPr>
      <t xml:space="preserve">
- Levantamento de todos os espaços da nossa escola que carecem de identificação.
- Elaboração de placas em acrílico com a identificação dos espaços.</t>
    </r>
  </si>
  <si>
    <t>- Estimular as competências e as habilidades.
- Contribuir para estreitar de laços afetivos.
- Identificar o uso de vocábulos especializados em contexto.
- Utilizar procedimentos de registo e tratamento de informação.</t>
  </si>
  <si>
    <t xml:space="preserve">Recursos humanos:
4 formadores
Recursos financeiros:
3 formandos
CAA- 10 €
CAE-200€
CAP- 100€ </t>
  </si>
  <si>
    <t>Formadoras:
Graça Costa
Edna Gois
Ermelinda Duarte</t>
  </si>
  <si>
    <t xml:space="preserve">Atividae realizada no 2.º semestre.
A Elaboração das placas em acrílilo não foram finalizadas em virtude da falta de material. A conclução da atividade será realizada no 2º ano do curso. </t>
  </si>
  <si>
    <t>3.º período
(28 de junho)</t>
  </si>
  <si>
    <t>3.º Conselho Eco-escolas</t>
  </si>
  <si>
    <t>Balanço da concretização do Plano de Ação; Apresentação do Eco-Código 2022/23; apresentação das atividades desenvlvidas ao longo do 3.º período; recolha de sugestões para o próximo ano letivo.</t>
  </si>
  <si>
    <t>3.º período</t>
  </si>
  <si>
    <t>I Cross Games EBECL</t>
  </si>
  <si>
    <t>Reforçar o gosto pela prática de atividades físicas e aprofundar a compreensão da sua importância como fator de saúde ao longo da vida e componente da cultura, quer na dimensão individual, quer social; Fomentar o convívio e o espírito de grupo;  Reconhecer a diversidade e variedade das atividades física, e os contextos e objetivos com que se realizam.</t>
  </si>
  <si>
    <t>Recursos humanos: os docentes de EF do 2.º e 3.º ciclos
.
Recursos financeiros: 
S/C</t>
  </si>
  <si>
    <t xml:space="preserve">Coordenadora e professores do Projeto Corpo Ativo. </t>
  </si>
  <si>
    <t>Alunos inscritos na atividade.</t>
  </si>
  <si>
    <t>Perceber a importância da prática regular da atividade física a nível físico, orgânico e mental; Perceber e explorar o potencial do corpo; Conhecer e interpretar fatores de saúde e risco associados à prática da atividade física.</t>
  </si>
  <si>
    <t>Devido ao encerramento da escola de acordo com o despacho do Gabinete  do Secretário de Educação, Ciências e Tecnologia, n.º2/2023, de 5 de junho de 2023, a data de realização da atividade foi alterada do dia 6 de junho para o dia 14 de junho.</t>
  </si>
  <si>
    <t>Participação no desafio “O mar começa aqui”;
celebração do Dia Europeu do Mar:
dinamização de ação de sensibilização sobre Plasticologia Marinha</t>
  </si>
  <si>
    <t>Compreender a necessidade de preservação dos ecossistemas e da biodiversidade em geral e da qualidade da água doce e salgada em particular; educar para uma cidadania ativa incitando os alunos a passar a mensagem de que “Tudo o que cai no chão, vai parar ao mar” a toda a comunidade educativa; promover dinâmicas e atividades que requerem a união das crianças para encontrar soluções para problemas ambientais.</t>
  </si>
  <si>
    <t>Recursos humanos: Coordenadores Eco-Escolas; Docente de Educação Visual; Docentes do Conselho de Disciplina de Ciências Naturais; Alunos A/D; ABAE; CMCL 
.
Recursos financeiros: 
S/C</t>
  </si>
  <si>
    <t>Docente de Educação Visual 2.º ciclo, Educação Tecnológica 3.º ciclo ; Conselho de disciplina de Ciências Naturais 2.º ciclo</t>
  </si>
  <si>
    <t>1337</t>
  </si>
  <si>
    <t>------------------------</t>
  </si>
  <si>
    <t>A atividade não foi disponibilizada na plataforma ABAE, neste ano letivo.</t>
  </si>
  <si>
    <t xml:space="preserve">3.º período </t>
  </si>
  <si>
    <t xml:space="preserve">Elaboração do Eco-Código            </t>
  </si>
  <si>
    <t>Identificar um conjunto de atitudes e comportamentos conducentes à melhoria do ambiente na escola, em casa e na sua região; expressar uma declaração de objetivos, traduzidos em ações concretas que todos os membros da escola devem seguir, de modo a serem interiorizados e cumpridos por todos.</t>
  </si>
  <si>
    <t>Recursos humanos: Coordenadores Eco-Escolas; Docentes do Conselho de Disciplina de Ciências Naturais; Alunos A/D
Recursos financeiros: 
S/C</t>
  </si>
  <si>
    <t>Conselho de Disciplina de Ciências Naturais de 2.º e 3.º Ciclo</t>
  </si>
  <si>
    <t xml:space="preserve"> Comunidade Escolar</t>
  </si>
  <si>
    <t>Conhecer condutas de proteção do meio ambiente, relacionadas com os 4 temas a trabalhados no âmbito do programa Eco-Escolas:
Água, Resíduos, Energia e Espaços Exteriores.
- Adotar boas práticas ambientais</t>
  </si>
  <si>
    <t xml:space="preserve">Os alunos do 2.º ciclo, na disciplina de Ciências Naturais, criaram frases que
expressam condutas de proteção do meio ambiente; Cada turma elegeu duas frases por tema.
- Participação da Comunidade Educativa (seleção das 10) por votação no Forms .
- Pósteres elaborados por alunos do 6.ºC na disciplina de TIC. </t>
  </si>
  <si>
    <t>3.1; 4.1; 5.1; 6.1; 7.1; 7.2; 7.3</t>
  </si>
  <si>
    <t>Atividade interativa  "Provérbios populares"</t>
  </si>
  <si>
    <t>- Valorizar aspetos da cultura popular; 
- utilizar a aplicação informática Quizizz;
- estimular valores associados a educação para a cidadania; 
- promover a educação inclusiva.</t>
  </si>
  <si>
    <t>- Valorizar aspetos da cultura popular; 
- Utilizar a aplicação informática Quizizz;
- Estimular valores associados a educação para a cidadania.</t>
  </si>
  <si>
    <t>Exposição virtual: "Um olhar sobre o Estreito"</t>
  </si>
  <si>
    <t>- Valorizar aspetos do património material e imaterial do Estreito;
- utilizar uma aplicação informática de realidade virtual;
- estimular valores associados a educação para a cidadania;
- promover a educação inclusiva.</t>
  </si>
  <si>
    <t>Recursos humanos: 
monitoras do clube de informática e alunos inscritos no clube.
Recursos financeiros: 
S/C</t>
  </si>
  <si>
    <t xml:space="preserve">- Conhecer e explorar ambientes imersivos;
- Conhecer e explorar novas formas de interação com os 
dispositivos digitais.
</t>
  </si>
  <si>
    <t xml:space="preserve">--------------------- </t>
  </si>
  <si>
    <t>Criação de trabalho sobre módulo / padrão utilizando as técnicas do guache e do lápis de cor</t>
  </si>
  <si>
    <t>Conhecer as regras básicas de organização formal</t>
  </si>
  <si>
    <t>3.º período - Dia da abertura da Festa do Desporto Escolar</t>
  </si>
  <si>
    <t>V Trail EBECL</t>
  </si>
  <si>
    <t>Reforçar o gosto pela prática de atividades físicas e aprofundar a compreensão da sua importância como fator de saúde ao longo da vida e componente da cultura, quer na dimensão individual, quer social; fomentar o convívio e o espírito de grupo; estimular o contacto com a natureza; reconhecer a diversidade e variedade das atividades física, e os contextos e objetivos com que se realizam.</t>
  </si>
  <si>
    <t>Recursos humanos: os docentes de EF do 2.º e 3.º ciclos. 
.
Recursos financeiros: 
S/C</t>
  </si>
  <si>
    <t>PSP de câmara de Lobos (Escola Segura) e Clube Escola do Estreito</t>
  </si>
  <si>
    <t>Coordenadores do Projeto Corpo Ativo e Clube Escola do Estreito</t>
  </si>
  <si>
    <t xml:space="preserve">----- </t>
  </si>
  <si>
    <t>A atividade não se realizou devido a obras nas imediações da escola e imprevisibilidae das condições atmosféricas, visto a atividade estar agendada na semana da tempestade Óskar.</t>
  </si>
  <si>
    <t>3ºPeríodo
(2023/05/20
a
2023/03/25)</t>
  </si>
  <si>
    <t xml:space="preserve">---- </t>
  </si>
  <si>
    <t>2023/05/29 a 2023/06/02
2023/06/05 a 2023/06/08</t>
  </si>
  <si>
    <r>
      <rPr>
        <b/>
        <sz val="10"/>
        <color theme="1"/>
        <rFont val="Arial"/>
        <family val="2"/>
      </rPr>
      <t>Recursos humanos</t>
    </r>
    <r>
      <rPr>
        <sz val="10"/>
        <color theme="1"/>
        <rFont val="Arial"/>
        <family val="2"/>
      </rPr>
      <t xml:space="preserve">: docentes de História
</t>
    </r>
    <r>
      <rPr>
        <b/>
        <sz val="10"/>
        <color theme="1"/>
        <rFont val="Arial"/>
        <family val="2"/>
      </rPr>
      <t>Recursos financeiros:</t>
    </r>
    <r>
      <rPr>
        <sz val="10"/>
        <color theme="1"/>
        <rFont val="Arial"/>
        <family val="2"/>
      </rPr>
      <t xml:space="preserve"> 
S/C          </t>
    </r>
  </si>
  <si>
    <t xml:space="preserve">3.º Classificado </t>
  </si>
  <si>
    <t>1.º e 2.º Classificados</t>
  </si>
  <si>
    <t>2.º e 3.º Classificados</t>
  </si>
  <si>
    <t>1.º Classificado</t>
  </si>
  <si>
    <t>1.º,2.º e 3.º classificados</t>
  </si>
  <si>
    <t>Estreitar laços de amizade e partilha de experiências e aspetos relacionados com o património cultural e edificado dos dois concelhos.
Promover a solidariedade, o respeito pelos valores e diferenças interpessoais.
Assumir atitudes responsáveis pela construção da paz.</t>
  </si>
  <si>
    <t>Recursos humanos:
docente de EMRC
Recursos financeiros:
336€ TpCMCL + 140€ CAE</t>
  </si>
  <si>
    <t xml:space="preserve">Neste período foram escritas as cartas e trocada correspondência entre os alunos das duas escolas. No dia 15 de junho, entre as 10h30 e 12h15, visitaram a nossa Escola uma professora e 20 alunos inscritos à disciplina de EMRC da Escola Básica e Secundária de Machico, sendo estes do 6.º1, 6.º2, 8.º3, 8.º5 e 8.º7. </t>
  </si>
  <si>
    <t>1.1; 4.1; 7.1 e 7.2</t>
  </si>
  <si>
    <t>Exposição de trabalhos no Museu de Imprensa de Câmara de Lobos.</t>
  </si>
  <si>
    <t>Fomentar a criatividade.</t>
  </si>
  <si>
    <t>Museu de Imprensa</t>
  </si>
  <si>
    <t>Docentes do conselho de disciplina de Português do 2.º ciclo.</t>
  </si>
  <si>
    <t>Fomentação da leitura e da criatividade.</t>
  </si>
  <si>
    <t>3º Período</t>
  </si>
  <si>
    <t>.Fomentação do uso correto da língua portuguesa para comunicar de forma adequada e para estruturar o pensamento próprio.
Valorização da correção ortográfica.
Realização de atividades de forma autónoma e crítica.</t>
  </si>
  <si>
    <t>4; 7</t>
  </si>
  <si>
    <t>4.1; 7.1</t>
  </si>
  <si>
    <t>3.º Período</t>
  </si>
  <si>
    <t>Festa de finalistas.</t>
  </si>
  <si>
    <t>Promover uma festa convívio para alunos de 9.º ano, encarregados de educação e docentes.</t>
  </si>
  <si>
    <t>Recursos humanos:
docentes de português do 3.º ciclo.
Recursos financeiros: 
CAA, CAE e CAP: 300 euros.</t>
  </si>
  <si>
    <t>Homenagem aos alunos de 9.º ano, pois constataram que o esforço, o empenho, a dedicação, o estudo e a concentração compensam.</t>
  </si>
  <si>
    <t>Exposição dos trabalhos realizados pelos alunos em educação visual e educação tecnológica.</t>
  </si>
  <si>
    <t>Divulgação das atividades realizadas.
Valorização dos trabalhos dos alunos.
Sensibilizar para o sentido estético e artístico.</t>
  </si>
  <si>
    <t>Recursos humanos:
Docentes de educação visual e educação tecnológica + alunos do 2.º ciclo.
Recursos financeiros:
CAA (200€) + CAE (800€)</t>
  </si>
  <si>
    <t>Clube Eco-Escolas (Reutilização de materias de desperdício)</t>
  </si>
  <si>
    <t>Docentes de educação visual e educação tecnológica do 2.º ciclo</t>
  </si>
  <si>
    <t>Compreender e participar em projetos tecnológicos, o saber fazer, alfabetização tecnológica, tomar decisões e agir socialmente como cidadão participativo e critico.                              
Adquirir experiências visuais e plásticas.            
Desenvolver a sensibilidade estética e artística e o gosto pela  apreciação e fruição de circunstâncias culturais.</t>
  </si>
  <si>
    <t>Exposição dos trabalhos realizados pelos alunos em educação visual do 3.º Ciclo.</t>
  </si>
  <si>
    <t>Divulgação das atividades realizadas. 
Valorização dos trabalhos dos alunos. 
Sensibilizar para o sentido estético e artístico</t>
  </si>
  <si>
    <t>Recursos humanos:  Docentes de educação visual do 3.º ciclo  + alunos do 3.º ciclo. 
Recursos financeiros: CAE (200€)</t>
  </si>
  <si>
    <t>´--------------</t>
  </si>
  <si>
    <t xml:space="preserve">Alunos do 3.º ciclo </t>
  </si>
  <si>
    <t>Celebração do Dia Europeu do Mar.</t>
  </si>
  <si>
    <t>Promover dinâmicas e atividades que requerem a união das crianças para encontrar soluções para problemas ambienais: limpeza da praia de Câmara de Lobos.</t>
  </si>
  <si>
    <t>Recursos humanos:
docentes de Ciências Naturais
2.º ciclo
Recursos financeiros:
S/C</t>
  </si>
  <si>
    <t>Observatório Oceânico da Madeira; Projeto Eco-Escolas</t>
  </si>
  <si>
    <t>Docentes de Ciências Naturais
2.º ciclo</t>
  </si>
  <si>
    <t>Alunos turma 5.ºC</t>
  </si>
  <si>
    <t>Sensibilizar para a importância da reciclagem dos materiais para proteção no mar.
Compreender a importância do mar e dos oceanos para o planeta e para a vida humana.</t>
  </si>
  <si>
    <t>Ação de sensibilização dinamizada pela Associação Sem Limites.</t>
  </si>
  <si>
    <t>Comemoração do Dia Mundial do Ambiente: elaboração das frases para o eco-código da escola.</t>
  </si>
  <si>
    <t>Sensibilizar para a necessidade de preservação do meio ambiente.</t>
  </si>
  <si>
    <t>Conhecer condutas de proteção do meio ambiente, relacionadas com os 4 temas a trabalhados no âmbito do programa Eco-Escolas:
Água, Resíduos, Energia e Espaços Exteriores.
Sensibilizar para a adoção de boas práticas ambientais</t>
  </si>
  <si>
    <t>Cada turmas criou frases que
expressassem condutas de proteção do meio ambiente, tendo escolhido duas frases por tema.</t>
  </si>
  <si>
    <t>1; 3; 4; 6; 7</t>
  </si>
  <si>
    <t>1.1; 3.1; 4.1; 6.2; 7.1; 7.2; 7.3</t>
  </si>
  <si>
    <r>
      <t>Exposição e concurso subordinados ao tema</t>
    </r>
    <r>
      <rPr>
        <b/>
        <sz val="10"/>
        <color theme="1"/>
        <rFont val="Arial"/>
        <family val="2"/>
      </rPr>
      <t xml:space="preserve"> </t>
    </r>
    <r>
      <rPr>
        <sz val="10"/>
        <color theme="1"/>
        <rFont val="Arial"/>
        <family val="2"/>
      </rPr>
      <t xml:space="preserve">“Matemática ao Vivo”. </t>
    </r>
  </si>
  <si>
    <t>• Desenvolver a confiança nas suas capacidades e conhecimentos matemáticos, e a capacidade de analisar o próprio trabalho e regular a sua aprendizagem através da captação de imagens (fotografias) que possam ser associadas à Matemática no espaço que nos rodeia (natureza, monumentos e objetos)  com um pequeno texto que as relacione com a matemática.</t>
  </si>
  <si>
    <t>Recursos humanos:
docentes de Matemática do
3.º ciclo
Recursos financeiros:
 50€ CAA</t>
  </si>
  <si>
    <t>Classificar objetos 
atendendo às suas 
características.</t>
  </si>
  <si>
    <t>Foi realizado um vídeo com os trabalhos dos alunos.</t>
  </si>
  <si>
    <t>Exposição de Caleidoscópios.</t>
  </si>
  <si>
    <t>Promover nos alunos o gosto e a criatividade na elaboração de caleidoscóios no âmbito da luz de modo a que percebam a reflexão da luz.</t>
  </si>
  <si>
    <t>Recursos humanos:  docentes de Físico Química + alunos do 8.º ano
Recursos financeiros:
100€ CAA</t>
  </si>
  <si>
    <t>Criar instrumentos onde é aplicada a reflexão da luz.</t>
  </si>
  <si>
    <t>Todos os alunos estiveram envolvidos nesta atividade e foram expostos diversos caleidoscópios. Os visitantes puderam com os dispositivos, girando-os e observando as mudanças nos padrões. Esta atividade proporcionou nos alunos um estímulo à criatividade e ao pensamento crítico pois os alunos tiveram que refletir como ajustar as peças para obter os efeitos desejados.</t>
  </si>
  <si>
    <t>Exposição de Candeeiros.</t>
  </si>
  <si>
    <t>Promover nos alunos o gosto e a criatividade na elaboração de candeeiros com materiais reciclados e ao mesmo tempo que compreendam o funcionamento de um circuito elétrico.</t>
  </si>
  <si>
    <t>Recursos humanos: 
3 docentes de Físico-Química + alunos do 9.º ano
Recursos financeiros:
 500€ CAA</t>
  </si>
  <si>
    <t>CC_ECL</t>
  </si>
  <si>
    <t>Planificar e montar circuitos elétricos simples,
esquematizando-os.</t>
  </si>
  <si>
    <t xml:space="preserve">Todos os alunos estiveram envolvidos nesta atividade e foram expostos diversos candeeiros (no Centro Cívico do Estreito de Câmara de Lobos e no pavilhão 2 da escola). Os visitantes puderam apreciar uma vasta diversidade de candeeiros elaborados com o reaproveitamento de materiais. Ao fazer essa atividade, os alunos foram convidados a projetar e construir dispositivos elétricos, aplicando conceitos aprendidos e desenvolvendo habilidades de pensamento criativo. </t>
  </si>
  <si>
    <t>Laboratório aberto (comemoração do dia das Ciências).</t>
  </si>
  <si>
    <t>Promover nos alunos o gosto e a curiosidade pela disciplina.</t>
  </si>
  <si>
    <t>Recursos humanos: 
6 docentes de Físico-Química + 1 técnica de laboratório + 10 alunos do 9.º ano
Recursos financeiros:
 400€ CAE</t>
  </si>
  <si>
    <t xml:space="preserve">
Realizar trabalho laboratorial, por forma a desenvolver o raciocínio e a capacidade de resolver problemas;
 estimular a autonomia e o desenvolvimento pessoal;
contribuir para a capacidade do aluno de desenvolver relações interpessoais.</t>
  </si>
  <si>
    <t xml:space="preserve">Esta atividade correu muito bem, porque os visitantes  demonstaram muito interesse e curiosidade pelas atividade realizadas. Além de alunos, pessoal docente e não docente da escola, também visitaram o laboratório duas turmas do 1.º ciclo. 
É de referir que a atividade contou com a colaboração dos alunos de 9.º ano, sendo eles a dinamizar as atividades experimentais, interagindo de modo activo com os visitantes. </t>
  </si>
  <si>
    <t xml:space="preserve">3º período                </t>
  </si>
  <si>
    <t xml:space="preserve">Comemoração do Dia Mundial da Terra e do Dia Nacional do Património Geológico.
</t>
  </si>
  <si>
    <t>Sensibilizar para o património geológico regional e integrar conhecimentos sobre a necessidade de proteção do planeta Terra, enquanto garantia para a sustentabilidade.</t>
  </si>
  <si>
    <t>Recursos humanos:
docentes de Ciências Naturais do 3.º ciclo + alunos do 7.º ano
Recursos financeiros:
S/C</t>
  </si>
  <si>
    <t>Definição de património natural; comportamentos para a sustentabilidade.</t>
  </si>
  <si>
    <t>Foram elaborados cartazes alusivos à temática, com qualidade e evidência de monumentos geológicos e geosítios nacionais e regionais, que foram expostos na escola.</t>
  </si>
  <si>
    <t>1;3;7</t>
  </si>
  <si>
    <t>1.1;1.2;3.1;7.1;7.2</t>
  </si>
  <si>
    <t>Recursos humanos: 
docentes de História + alunos do 9.º ano
Recursos financeiros: 
     307€ TpCMCL e Considerar:
Pessoal docente - 15 €/hora (3h) Total: 170€</t>
  </si>
  <si>
    <t>TApCMCL;
Museu Vicentes</t>
  </si>
  <si>
    <t>Conhecer e valorizar o património histórico material e imaterial, regional e nacional;-conhecer e valorizar o património histórico material e imaterial europeu, numa perspetiva de desenvolvimento da cidadania europeia.</t>
  </si>
  <si>
    <t>Não foi possível agendar visita nos serviços pedagógicos do museu, por indisponibilidade de agenda.</t>
  </si>
  <si>
    <t>A visita de estudo realizou-se no dia de 25 de maio.</t>
  </si>
  <si>
    <t xml:space="preserve">abril </t>
  </si>
  <si>
    <t xml:space="preserve">Criação de caricaturas </t>
  </si>
  <si>
    <t>Desenvolver o sentido crítico e o sentido de humor</t>
  </si>
  <si>
    <t xml:space="preserve"> Recursos humanos: Monitor do Clube e alunos do clube
Recursos financeiros: 
S/C</t>
  </si>
  <si>
    <t>abril</t>
  </si>
  <si>
    <t>Exposição intitulada "Despertar os Sentidos".</t>
  </si>
  <si>
    <t>Desenvolver a capacidade de concentração.
Focar a atenção nos sentidos, corpo, pensamentos e emoções.
Contemplar a vida com curiosidade, amabilidade e não julgamento.</t>
  </si>
  <si>
    <r>
      <t xml:space="preserve">Recursos humanos: 
docente de </t>
    </r>
    <r>
      <rPr>
        <i/>
        <sz val="10"/>
        <color theme="1"/>
        <rFont val="Arial"/>
        <family val="2"/>
      </rPr>
      <t>Mindfulness</t>
    </r>
    <r>
      <rPr>
        <sz val="10"/>
        <color theme="1"/>
        <rFont val="Arial"/>
        <family val="2"/>
      </rPr>
      <t xml:space="preserve"> e alunos do 6.º ano
Recursos financeiros:
S/C</t>
    </r>
  </si>
  <si>
    <t>Alunos do 6.º ano</t>
  </si>
  <si>
    <t>Desenvolver a capacidade de concentração. 
Focar a atenção: nos sentidos, corpo, pensamentos e emoções.
Contemplar a vida com curiosidade, amabilidade e não julgamento.</t>
  </si>
  <si>
    <t>A docente titular das turmas foi substituída e os docentes não tiveram disponibilidade para a realização da atividade.</t>
  </si>
  <si>
    <t>2023/04/20
19h00min. às 21h30min.</t>
  </si>
  <si>
    <t>2.º Espetáculo Solidário: " Em nome da liberdade"</t>
  </si>
  <si>
    <t>-Proporcionar atividades abrangentes e diversificadas no âmbito dos conteúdos lecionados.</t>
  </si>
  <si>
    <t>Ida ao Centro Cívico do Estreito de Câmara de Lobos para o visionamento do Espetáculo Musical Solidário - Em nome da liberdade.</t>
  </si>
  <si>
    <t>Recursos humanos:
1 formador de CLC + 1 formadora de CP + 3 formandos
Recursos financeiros: 9€ CAA + 6€ CAP + 90€ CAE</t>
  </si>
  <si>
    <t>maio</t>
  </si>
  <si>
    <t>Visita de estudo ao Centro de Informação Europe Direct Madeira (CIED Madeira)</t>
  </si>
  <si>
    <t>Aprofundamento da cidadania europeia</t>
  </si>
  <si>
    <t>Recursos humanos:
Monitor e Alunos inscritos
Recursos financeiros: CAE (30€)
CMCL (15€)</t>
  </si>
  <si>
    <t>3.º período Alunos do clube</t>
  </si>
  <si>
    <t>Conhecer o trabalho desenvolvido pelo gabinete e as atividades desenvolvidas pelo mesmo, no âmbito da divulgação dos direitos e deveres da cidadania europeia.</t>
  </si>
  <si>
    <t>A atividade não se realizou: 
os alunos continuaram ausentes, devido à sua participação no POV, em horário coincidente com o Clube. 
ausência do monitor do Clube, durante duas semanas, devido à participação em mobilidades programas do projeto "Protect Earth, Save Life".
ausência de um aluno durante a semana de 29 de maio a 2 de junho, para participar num intercâmbio escolar de outro projeto Erasmus+.</t>
  </si>
  <si>
    <t>Encontro Regional de Bandas Pop/Rock / Semana das Artes (Jardim Municipal/Funchal)</t>
  </si>
  <si>
    <t xml:space="preserve">Divulgação/promoção do clube e da escola à Comunidade e prevenção do Absentismo escolar. </t>
  </si>
  <si>
    <t>Recursos humanos: Alunos do clube                             
Recursos financeiros: 
CAA 20,00€</t>
  </si>
  <si>
    <t>Alunos inscritos no clube</t>
  </si>
  <si>
    <t xml:space="preserve">Visita de estudo a um museu </t>
  </si>
  <si>
    <t xml:space="preserve">Contatar com diversas obras de arte de diferentes épocas </t>
  </si>
  <si>
    <t>2023/05/16
2023/05/17
2023/05/19</t>
  </si>
  <si>
    <t>XVII Olimpíadas de História e Geografia de Portugal.</t>
  </si>
  <si>
    <t>Recursos humanos: docentes de HGP.
Recursos financeiros: 
S/C</t>
  </si>
  <si>
    <r>
      <t xml:space="preserve">Promover estratégias que envolvam a aquisição de conhecimento, informação e outros saberes.  
Rentabilização do tablet e da plataforma </t>
    </r>
    <r>
      <rPr>
        <i/>
        <sz val="10"/>
        <color theme="1"/>
        <rFont val="Arial"/>
        <family val="2"/>
      </rPr>
      <t>Teams</t>
    </r>
    <r>
      <rPr>
        <sz val="10"/>
        <color theme="1"/>
        <rFont val="Arial"/>
        <family val="2"/>
      </rPr>
      <t xml:space="preserve">, através do </t>
    </r>
    <r>
      <rPr>
        <i/>
        <sz val="10"/>
        <color theme="1"/>
        <rFont val="Arial"/>
        <family val="2"/>
      </rPr>
      <t>Microsoft Forms</t>
    </r>
    <r>
      <rPr>
        <sz val="10"/>
        <color theme="1"/>
        <rFont val="Arial"/>
        <family val="2"/>
      </rPr>
      <t>.  
Analisar factos e situações, selecionando alguns elementos ou dados, nomeadamente a localização e as caraterísticas históricas. 
Usar modalidades diversas para expressar as aprendizagens. 
Promover e incentivar a autonomia.</t>
    </r>
  </si>
  <si>
    <t>2 alunos vencedores.</t>
  </si>
  <si>
    <t>1 aluno vencedor.</t>
  </si>
  <si>
    <r>
      <t xml:space="preserve">XV Quiz de Geografia (sessão nacional - </t>
    </r>
    <r>
      <rPr>
        <i/>
        <sz val="10"/>
        <color theme="1"/>
        <rFont val="Arial"/>
        <family val="2"/>
      </rPr>
      <t>online</t>
    </r>
    <r>
      <rPr>
        <sz val="10"/>
        <color theme="1"/>
        <rFont val="Arial"/>
        <family val="2"/>
      </rPr>
      <t xml:space="preserve">). </t>
    </r>
  </si>
  <si>
    <t>Estimular os alunos para as aprendizagens da disciplina.                                                          
Aplicar o conhecimento geográfico, o pensamento espacial e as metodologias de estudo do território, de forma criativa
Utilizar a aplicação informática SuperTmatik.</t>
  </si>
  <si>
    <t>Recursos humanos:
docentes de Geografia
Recursos financeiros:      
3€ (por aluno inscrito) CAE</t>
  </si>
  <si>
    <t>Alunos vencedores dos torneios interturmas</t>
  </si>
  <si>
    <r>
      <t xml:space="preserve">Aplicar o conhecimento geográfico, o pensamento espacial e as metodologias de estudo do território, de forma criativa.
Utilizar a aplicação informática </t>
    </r>
    <r>
      <rPr>
        <i/>
        <sz val="10"/>
        <color theme="1"/>
        <rFont val="Arial"/>
        <family val="2"/>
      </rPr>
      <t>SuperTmatik</t>
    </r>
    <r>
      <rPr>
        <sz val="10"/>
        <color theme="1"/>
        <rFont val="Arial"/>
        <family val="2"/>
      </rPr>
      <t>.</t>
    </r>
  </si>
  <si>
    <t>1.1; 3.1: 7.1; 7.2</t>
  </si>
  <si>
    <t>Visita de estudo ao Parque Ecológico do Funchal e à Quinta da Junta do Santo da Serra.</t>
  </si>
  <si>
    <t xml:space="preserve">
Identificar exemplos de impactes da ação humana no território.
Relacionar a localização de formas de relevo com a rede hidrográfica.
Inferir a ação erosiva dos cursos de água.</t>
  </si>
  <si>
    <t xml:space="preserve">Recursos humanos:
10 docentes
Recursos financeiros:
750€ CAE + 600€ CAA
</t>
  </si>
  <si>
    <t>Identificar exemplos de impactes da ação humana no território.
Relacionar a localização de formas de relevo com a rede hidrográfica.
Inferir a ação erosiva dos cursos de água.</t>
  </si>
  <si>
    <t>A atividade não se concretizou, devido ao elevado custo por aluno do aluguer dos autocarros necessários para abranger todas as turmas.</t>
  </si>
  <si>
    <t xml:space="preserve">maio
</t>
  </si>
  <si>
    <t>Visita de estudo ao Parque Empresarial da Zona Oeste.</t>
  </si>
  <si>
    <t>Descrever exemplos de impactos da ação humana no território, apoiados em fontes fidedignas.
Caraterizar os principais processos de produção e equacionar a sua sustentabilidade (indústria).
Identificar padrões na distribuição de diferentes atividades económicas, a nível mundial, e em Portugal, enunciando fatores responsáveis pela sua distribuição.</t>
  </si>
  <si>
    <t>Recursos humanos:
8 docentes
Recursos financeiros:
360€ CAE + 134,60€ CAA</t>
  </si>
  <si>
    <t>Descrever exemplos de impactes da ação humana no território, apoiados em fontes fidedignas.
Caracterizar os principais processos de produção e equacionar a sua sustentabilidade (indústria).
Identificar padrões na distribuição de diferentes atividades económicas, a nível mundial, e em Portugal, enunciando fatores responsáveis pela sua distribuição.</t>
  </si>
  <si>
    <t xml:space="preserve">A atividade não se realizou por indisponibilidade de transporte, por parte da CMCL. </t>
  </si>
  <si>
    <t>03 maio de 2023</t>
  </si>
  <si>
    <t>Dança: "Amarelo, Azul e Branco"</t>
  </si>
  <si>
    <t xml:space="preserve">Refletir sobre a importância da dança na escola, como instrumeto de socialização, para a formação de cidadãos críticos, participativos e respondsáveis. </t>
  </si>
  <si>
    <t>8 a 12 de maio</t>
  </si>
  <si>
    <t>Semana do Cinema Europeu</t>
  </si>
  <si>
    <t>3.º período Turmas a definir</t>
  </si>
  <si>
    <t>1; 3; 4; 7.</t>
  </si>
  <si>
    <t xml:space="preserve">1.1; 3.1; 4.1; 7.1; 7.2; 7.3. </t>
  </si>
  <si>
    <t xml:space="preserve"> 2023/05/08 a 2023/05/12                                   </t>
  </si>
  <si>
    <t>Comemoração da "Semana das Línguas".</t>
  </si>
  <si>
    <t xml:space="preserve">Fomentar o gosto pela aprendizagem das línguas. Promover a interdisciplinaridade, a aprendizagem cooperativa e colaborativa. </t>
  </si>
  <si>
    <t>Docentes do Departamento de Línguas.</t>
  </si>
  <si>
    <t>Alunos do 2º e 3º ciclo</t>
  </si>
  <si>
    <t xml:space="preserve">Alertar os nossos alunos para a importância da aprendizagem das línguas e incrementar o plurilinguismo e a compreensão intercultural; promover a riqueza da diversidade linguística e cultural, que deve ser preservada e valorizada. </t>
  </si>
  <si>
    <t>Alunos da Educação Especial.</t>
  </si>
  <si>
    <t>5.ºC
5.ºD
6.ºA</t>
  </si>
  <si>
    <t>2023/05/09
13h15 às 17h30min.</t>
  </si>
  <si>
    <t>Visita de estudo aos Museus:
'- 3D Fun Art
- Museu da Quinta das Cruzes</t>
  </si>
  <si>
    <t>- Despertar no formando a curiosidade e a capacidade de observar o meio envolvente levando-o a refletir sobre a importância da matemática.
- Aquirir o gosto e interesse pela visita aos museus.
- Verificar a eficácia de linguagens.
- Sensibilizar para a valorização e preservação do património artístico.
- Motivar para a aprendizagem de temas presentes nos muses a visitar.
- Proporcionar momentos de convívio salutar.
- Conhecer espaços madeirenses.</t>
  </si>
  <si>
    <t xml:space="preserve"> Recursos humanos: 
4 formadores
Recursos financeiros: 
200€ CAE
3 formandos.
CAA: 10€ + 3€ + 7€ =20€ (Entradas, lanche e transporte)
4 formadores
CAP: 10€ + 3€ + 7€ =20€ (Entradas, lanche e transporte)</t>
  </si>
  <si>
    <t>2023/05/10</t>
  </si>
  <si>
    <t>Visita de estudo para assistir à peça “Andou um anjo pelo cais”, no Cine Teatro de Santo António.</t>
  </si>
  <si>
    <t xml:space="preserve"> Relacionar os elementos constitutivos do género literário com a construção do sentido da obra em estudo;
 Reconhecer os valores éticos, estéticos, políticos e religiosos manifestados nos textos;
Promover o relacionamento interpessoal.</t>
  </si>
  <si>
    <t>Recursos humanos:
5 docentes + 37 alunos
Recursos financeiros:
166,5€CAA + CPRH+ 262.50€ TApCMCL (visita de 3 horas, viagem de ida e volta)</t>
  </si>
  <si>
    <t>Alunos das turmas 7.ºD e 7.ºe.</t>
  </si>
  <si>
    <t>7.ºD e 7.ºE</t>
  </si>
  <si>
    <t>Aquisição do gosto pelo teatro; identificar e reforçar os elementos constitutivos do género literário em estudo; reconhecer o teatro como instrumento de cultura e lazer; reforçar a concentração/atenção; promover o saber-estar e o respeito num local público.</t>
  </si>
  <si>
    <t>3.1; 4.1; 7.1; 7.2;
7.3</t>
  </si>
  <si>
    <t>5 a 11 de maio</t>
  </si>
  <si>
    <t>Palestra e exposição sobre a Floresta Laurissilva</t>
  </si>
  <si>
    <r>
      <t>Recursos humanos:</t>
    </r>
    <r>
      <rPr>
        <sz val="11"/>
        <color rgb="FF000000"/>
        <rFont val="Arial"/>
        <family val="2"/>
      </rPr>
      <t xml:space="preserve">
docentes de Ciências Naturais + Técnico do IFCN + alunos do 8º ano</t>
    </r>
    <r>
      <rPr>
        <b/>
        <sz val="11"/>
        <color rgb="FF000000"/>
        <rFont val="Arial"/>
        <family val="2"/>
      </rPr>
      <t xml:space="preserve">
Recursos financeiros:</t>
    </r>
    <r>
      <rPr>
        <sz val="11"/>
        <color rgb="FF000000"/>
        <rFont val="Arial"/>
        <family val="2"/>
      </rPr>
      <t xml:space="preserve">
------</t>
    </r>
  </si>
  <si>
    <t>Professores de Ciências Naturais, 3.º ciclo         (Grupo 520)</t>
  </si>
  <si>
    <t>Alunos do 8.º C, D, e E + alunos do 2.º ciclo + Comunidade Educativa</t>
  </si>
  <si>
    <t>___</t>
  </si>
  <si>
    <t>Património natural; proteção ambiental; espécies endémicas, exóticas e endógenas; áreas protegidas; Laurissilva</t>
  </si>
  <si>
    <t>_____</t>
  </si>
  <si>
    <t>2.1</t>
  </si>
  <si>
    <t>2023/05/11 a 2023/05/14</t>
  </si>
  <si>
    <t>Visita de estudo ao Porto Santo</t>
  </si>
  <si>
    <t>- Promoção de um estilo de vida saudável e identificar comportamentos que põem em perigo e em risco a saúde e reconhecer que as escolhas e decisões tomadas no imediato têm impacto e repercussões a curto e médio prazo na saúde e no projeto de vida.</t>
  </si>
  <si>
    <t>Recursos humanos:
6 docentes + 1 funcionário + 50 alunos + 1 elemento do Clube Escola
Recursos financeiros:
CAA: 4477,72€
CAP: 600€
CMCL: 522,28€
CPRH, assistente operacional: 100€
Outros, Clube Escola: 100€</t>
  </si>
  <si>
    <t>CMCL e DRJ</t>
  </si>
  <si>
    <t xml:space="preserve">Professoras:
Ana Gabriela Silva
Ana Lucínia Freitas
Maria Graça Costa
</t>
  </si>
  <si>
    <t>Alunos das turmas 8.ºA; 8.ºB e 8.ºC</t>
  </si>
  <si>
    <t>1; 3; 5; 7</t>
  </si>
  <si>
    <t>2023/05/15</t>
  </si>
  <si>
    <t>Convívio final de ano letivo
Estratégias:
Entrega as formandas da turma do Curso EFA B3A os chaveiros realizados na escola na impressora 3D como motivação e demonstração do empenho e entusiasmo que foi vivido o 1.º ano do curso.</t>
  </si>
  <si>
    <t>-Propiciar aos formandos a troca de vivências e de conhecimentos das diferentes àreas do saber.
- Contribuir para estreitar de laços afetivos.</t>
  </si>
  <si>
    <t>Recursos humanos:
3 formadores do EFA B3 + 3 formandos
Recursos financeiros:
125€ CAE + 50€ CAA + 50€ CAP</t>
  </si>
  <si>
    <t>Formadoras:
Edna Góis
Luz Pereira
Ermelinda Duarte
Graça Costa</t>
  </si>
  <si>
    <t>Atividade realizada no 2.º semestre</t>
  </si>
  <si>
    <t>3.1;  5.1; 6.2, 7.1</t>
  </si>
  <si>
    <t>XII Encontro Regional de EMRC - Parque Temático da Madeira em Santana.</t>
  </si>
  <si>
    <t>Potenciar o espírito de grupo, a autonomia e a solidariedade entre alunos e professores. 
Promover o intercâmbio entre as escolas da RAM.
Conhecer o património cultural e religioso. 
Valorizar a importância da disciplina de Educação Moral e Religiosa Católica na formação integral da pessoa.</t>
  </si>
  <si>
    <t>Recursos humanos:
docente de EMRC e 3 funcionários
Recursos financeiros:
CCA - 400€ + CPRH - 360€</t>
  </si>
  <si>
    <t>DEIE/EMRC-SDEC</t>
  </si>
  <si>
    <t>Alunos do 2.º e 3.º ciclos (inscritos)</t>
  </si>
  <si>
    <t xml:space="preserve">Reconhecer a pertinência das regras no funcionamento da vida em sociedade.
Assumir valores essenciais para uma convivência pacífica efacilitadora da relação interpessoal. 
Compreender a mudança, como uma constante na vida e como fator de crescimento. </t>
  </si>
  <si>
    <t>1.1; 2.1; 3.1</t>
  </si>
  <si>
    <t>24/05/2023
 11h às 12h30min.</t>
  </si>
  <si>
    <t>Visita de estudo ao lar de Câmara de Lobos - Living Care (de idosos)
Atividades no âmbito do projeto interdisciplinar "Estreitar laços com abraços - uma naninha do Bem"
Entregar aos utentes do lar uma naninha do Bem.</t>
  </si>
  <si>
    <t>Desenvolver atitudes de empatia para com os outros.
Refletir sobre a importância das instituições de apoio aos mais vulneráveis, nomeadamente doentes e idosos. (lar de idosos)
Desenvolver a criatividade com a elaboração/criação de naninhas para doação aos idosos do concelho residentes no lar de Câmara de Lobos</t>
  </si>
  <si>
    <t>Recursos humanos: 2 docentes de cidadania e desenvolvimento + 12 alunos + 1 elemento do conselho cxecutivo
.
Recursos financeiros: 
30€ CAE
TApP - Clube escola do estreito (visita de 1hora 30minutos. Ida e volta)</t>
  </si>
  <si>
    <t xml:space="preserve">Lar de Câmara de Lobos - Living Care
Grupo AconXego
Naninhas do Bem Madeira
Clube Escola do Estreito
</t>
  </si>
  <si>
    <t>Professor de cidadania e desenvolvimento</t>
  </si>
  <si>
    <t>Comunidade educativa
Turmas que aderiram ao projeto
7.º D,E,F e 8.ºD</t>
  </si>
  <si>
    <t>2023/05/22 a 2023/05/31</t>
  </si>
  <si>
    <t>Exposição - “Constrói uma Orquestra” e “Composição Musical”.</t>
  </si>
  <si>
    <t>Fruir a música para além dos seus aspetos técnicos e conceptuais, manifestando preferências musicais.
Adquirir conceitos de Música: Timbre, Dinâmica, Ritmo, Altura e Forma.</t>
  </si>
  <si>
    <t>Recursos humanos:
Docentes de educação musical + alunos do 2.º ciclo (2.º semestre)
Recursos financeiros:
(100€) CAA</t>
  </si>
  <si>
    <t>Festa do Desporto Escolar</t>
  </si>
  <si>
    <t>Participação na Cerimónia de Abertura do Desporto Escolar</t>
  </si>
  <si>
    <t>Proporcionar o convívio entre os alunos dos vários núcleos</t>
  </si>
  <si>
    <t xml:space="preserve">Marítimo </t>
  </si>
  <si>
    <t xml:space="preserve">Secretaria Regional de Educação e Direção Regional da Educação </t>
  </si>
  <si>
    <t>Fim de maio/junho</t>
  </si>
  <si>
    <t>Fazer uma exposição de diversas plantas</t>
  </si>
  <si>
    <t>Dar a conhecer plantas diferentes</t>
  </si>
  <si>
    <t>Alunos inscritos no Projeto</t>
  </si>
  <si>
    <t>Como cuidar e enfeitar um Manjerico</t>
  </si>
  <si>
    <t>Esta atividade foi substituída pela preparação dos Manjericos para a festa dos santos populares.</t>
  </si>
  <si>
    <t xml:space="preserve">
junho</t>
  </si>
  <si>
    <t>Celebração do Dia Mundial do Meio Ambiente</t>
  </si>
  <si>
    <t>Sensibilizar a comunidade para a importância da preservação e conservação dos Ecossistemas; munir os jardins da escola com estrururas de apoio à biodiversidade.</t>
  </si>
  <si>
    <t>Recursos humanos: 
Coordenadores; Docentes e Alunos A/D
Recursos financeiros: S/C</t>
  </si>
  <si>
    <t xml:space="preserve">Docentes do Conselho de Disciplina de Ciências Naturais </t>
  </si>
  <si>
    <t>Alunos das turmas 5.ºC, 9.º A e B</t>
  </si>
  <si>
    <t>Sensibilizar para a reciclagem do plástico; promover o sentido ecológico; desenvolver atitudes de preservação do ambiente;
apelar à criatividade para a decoração do recipiente de acordo a celebração do dia da mãe.</t>
  </si>
  <si>
    <t>junho</t>
  </si>
  <si>
    <t>Coreografia: "Just Move"</t>
  </si>
  <si>
    <t>Celebrar e dinamizar a produção artística</t>
  </si>
  <si>
    <t>Direção de Serviços de Educação Artística e Multimédia</t>
  </si>
  <si>
    <t>--------------------------------</t>
  </si>
  <si>
    <t>Cantar/ tocar uma canção</t>
  </si>
  <si>
    <t>Festejar o dia da Criança; levar os alunos a participar ativamente</t>
  </si>
  <si>
    <t>Experiência de tocar para os colegas; melhoraram a técnica específica da Guitarra.</t>
  </si>
  <si>
    <t>A atividade realizou-se no espaço sala de aula em regime aberto.</t>
  </si>
  <si>
    <t>Dia de Departamento Expressões / Dia da Criança (Apresentações vocais e instrumentais) na Escola/campo 2</t>
  </si>
  <si>
    <t>A atividade aconteceu no espaço sala de aula em regime de "aula/sala aberta".</t>
  </si>
  <si>
    <t>Festa de Entrega de Diplomas 9ºano (Apresentações vocais e/ou instrumentais)</t>
  </si>
  <si>
    <t>A atividade realizou-se no pavilhão da nossa escola e não no campo 1, como inicialmente previsto.</t>
  </si>
  <si>
    <t>Comemoração do Dia das Ciências.</t>
  </si>
  <si>
    <t>Sensibilizar a Comunidade Educativa para a importância das Ciências Naturais e respetivo contributo no conhecimento, desenvolvimento e segurança da sociedade.</t>
  </si>
  <si>
    <t>Recursos humanos:
docentes de Ciências Naturais do 3.º ciclo
Recursos financeiros:
S/C</t>
  </si>
  <si>
    <t>Dinâmica da investigação científica; a ciência e a tecnologia.</t>
  </si>
  <si>
    <t>Atividade realizada com sucesso dada a adesão às atividades, quer pelos discentes convidados do 1.º ciclo, na atividade do vulcanismo, como nas restantes disponibilizadas, pelos nossos alunos e pessoal docente e não docente da escola.</t>
  </si>
  <si>
    <t>2023/06/01</t>
  </si>
  <si>
    <t>"1 brinquedo=1 criança feliz"</t>
  </si>
  <si>
    <t>- Fomentar os valores da solidariedade, da amizade e da entreajuda na comunidade escolar.
- Apoiar famílias mais desfavorecidas.
- Apoiar instituições de caráter social.</t>
  </si>
  <si>
    <r>
      <rPr>
        <sz val="10"/>
        <rFont val="Arial"/>
        <family val="2"/>
      </rPr>
      <t>Recursos humanos:</t>
    </r>
    <r>
      <rPr>
        <sz val="10"/>
        <color rgb="FFFF0000"/>
        <rFont val="Arial"/>
        <family val="2"/>
      </rPr>
      <t xml:space="preserve">
</t>
    </r>
    <r>
      <rPr>
        <sz val="10"/>
        <rFont val="Arial"/>
        <family val="2"/>
      </rPr>
      <t>Alunos e comunidade alargada 
Recursos financeiros:</t>
    </r>
    <r>
      <rPr>
        <sz val="10"/>
        <color theme="1"/>
        <rFont val="Arial"/>
        <family val="2"/>
      </rPr>
      <t xml:space="preserve">
S/C</t>
    </r>
  </si>
  <si>
    <t>- CMCL.
- JF_ECL.
- CLV.
- TApCMCL.</t>
  </si>
  <si>
    <t>- 4 docentes da EBECL</t>
  </si>
  <si>
    <t>Caminhada</t>
  </si>
  <si>
    <t>Promover os valores da cidadania, educação e formação.
Incentivar o interesse pela atividade lúdica.
Fomentar o convívio e o espírito de grupo.
Estimular o contacto com a natureza.
Assegurar a aprendizagem de um conjunto de matérias representativas das diferentes atividades físicas, promovendo o desenvolvimento multilateral e harmonioso do aluno, através da prática de atividades físicas de exploração da natureza, nas suas dimensões técnica e ecológica.
Reconhecer a diversidade e variedade das atividades físicas, e os contextos e objetivos com que se realizam.</t>
  </si>
  <si>
    <t>Recursos humanos:
11 docentes de educação física + alunos do 9.º ano
Recursos financeiros:
(1.650,00€) CAE + (924€) CAA</t>
  </si>
  <si>
    <t>Docentes de educação física  do 3.º ciclo</t>
  </si>
  <si>
    <t>Esta atividade foi cancelada devido ao encerramento das escolas, de acordo com o despacho do Gabinete do Secretário de Educação, Ciência e Tecnologia,  n.º2/2023, de dia 5 de junho.</t>
  </si>
  <si>
    <t>Divulgação das atividadse realizadas. 
Valorização dos trabalhos dos alunos. 
Sensibilizar para a  sentido critico, criativo  estético e artístico.</t>
  </si>
  <si>
    <t>Recursos humanos: Docente de educação tecnológica +  alunos do 3.º ciclo (2.º semestre. 
Recursos financeiros: 
(112€) CAA</t>
  </si>
  <si>
    <t>Docente de educação tecnológica  do 3.º ciclo</t>
  </si>
  <si>
    <t>x</t>
  </si>
  <si>
    <t>3; 4; 7; 8</t>
  </si>
  <si>
    <t>3.1; 4.1; 7.1; 8.1</t>
  </si>
  <si>
    <t>Projeto " Vem caminhar connosco"</t>
  </si>
  <si>
    <t>- Reconhecer a importância de se preservar as àreas verdes para a melhoria da qualidade de vida e do ambiente.
- Incentivar o pessoal docente e não docente à prática de alguma atividade física.
- Observar espécimes de flora, fauna indígena e endémica e aspetos geomorfológicos.
- Conhecer percursos da ilha da Madeira.
- Promover o convivio salutar</t>
  </si>
  <si>
    <t>Recursos humanos:
Pessoal docente e não docente
Recursos financeiro:
400€</t>
  </si>
  <si>
    <t>3 docentes da EBECL e o Clube Escola do Estreito</t>
  </si>
  <si>
    <t xml:space="preserve">Pessoal docente e não docente </t>
  </si>
  <si>
    <t>junho/julho</t>
  </si>
  <si>
    <t xml:space="preserve">Atividades de encerramento do ano letivo (apresentação de danças e peças instrumentais na voz e instrumentos).  </t>
  </si>
  <si>
    <t>Recursos humanos:
Docentes de educação musical e música e dança + alunos do 2.º ciclo + alunos do 8.º ano 
Recursos financeiros:
S/C</t>
  </si>
  <si>
    <t>Docentes de educação musical e música e dança</t>
  </si>
  <si>
    <t>Apresentar publicamente atividades artísticas em que se articula a música com outras áreas do conhecimento.
Interpretar através do movimento corporal, contextos musicais constrastantes.</t>
  </si>
  <si>
    <t>Foram selecionados 3 alunos de cada turma para a apresentação final, em contexto de sala de aula.</t>
  </si>
  <si>
    <t>Visita de Estudo no âmbito dos conteúdos da disciplina de Ciências Naturais.</t>
  </si>
  <si>
    <t>Promover dinâmicas e atividades que requerem a união das crianças para encontrar soluções para problemas ambienais. Aplicar as competências desenvolvidas em problemáticas atuais e em novos contextos.</t>
  </si>
  <si>
    <t>Docentes de Ciências Naturais do 2.º ciclo</t>
  </si>
  <si>
    <t>Alunos da turma do 6.ºD</t>
  </si>
  <si>
    <t>Alunos da turma do 6ºD</t>
  </si>
  <si>
    <t>Média</t>
  </si>
  <si>
    <r>
      <rPr>
        <b/>
        <sz val="9"/>
        <color rgb="FFFF0000"/>
        <rFont val="Arial"/>
        <family val="2"/>
      </rPr>
      <t>a)</t>
    </r>
    <r>
      <rPr>
        <sz val="9"/>
        <color theme="1"/>
        <rFont val="Arial"/>
        <family val="2"/>
      </rPr>
      <t xml:space="preserve"> Para a calendarização das atividades deve considerar-se o seguinte: no ensino regular, o disposto no Anexo I do Despacho n.º 289/2021, de 4 de agosto; nos Cursos de Educação e Formação de Adultos e Formações Modulares, as datas correspondentes ao término da formação.
I – Insuficiente; S – Suficiente; B – Bom; MB – Muito Bom; AIP – atividade introduzida a posteriori.</t>
    </r>
  </si>
  <si>
    <r>
      <rPr>
        <b/>
        <sz val="9"/>
        <color theme="1"/>
        <rFont val="Arial"/>
        <family val="2"/>
      </rPr>
      <t>Legenda:</t>
    </r>
    <r>
      <rPr>
        <sz val="9"/>
        <color rgb="FFFF0000"/>
        <rFont val="Arial"/>
        <family val="2"/>
      </rPr>
      <t xml:space="preserve">
</t>
    </r>
    <r>
      <rPr>
        <sz val="9"/>
        <rFont val="Arial"/>
        <family val="2"/>
      </rPr>
      <t>A/D – A definir; CAA - custos assumidos pelos alunos; CAP - custos assumidos pelo(s) professor(s); CAE – custos assumidos pela Escola;  S/C - sem custos para os intervenientes; DSDE - Direção de Serviços do Desporto Escolar; TApCMCL - transporte assegurado pela Câmara Municipal de Câmara de Lobos; CPRH - Custo previsto para recursos humanos envolvidos; OMF - Observatório Meteorológico do Funchal; CREE - Centro de Recursos Educativos Especializados; TIC - Tecnologias da Informação e Comunicação; CTIC - Coordenação das TIC; TIC - Tecnologias de Informação e Comunicação; AIA - Ambientes Inovadores de Aprendizagem;CI - Clube de Informática; AT - Atelier Tecnológico; TD - Tecnologia e Design;  IFCN - Instituto das Florestas e Conservação da Natureza; CT - Conselho de Turma; HGP - História e Geografia de Portugal; GG - Grupo Girão; EF - Educação Física; EM - Educação Musical; MD - Música e Dança; EV - Educação Visual; ET - Educação Tecnológica; CEFA - Cursos de Educação e Formação de Adultos; STC - Sociedade, Tecnologia e Ciência; CLC - Cultura, Língua e Comunicação; CP - Cidadania e Profissionalidade.</t>
    </r>
    <r>
      <rPr>
        <sz val="9"/>
        <color theme="1"/>
        <rFont val="Arial"/>
        <family val="2"/>
      </rPr>
      <t xml:space="preserve">
</t>
    </r>
    <r>
      <rPr>
        <b/>
        <sz val="9"/>
        <color rgb="FFFF0000"/>
        <rFont val="Arial"/>
        <family val="2"/>
      </rPr>
      <t>b)</t>
    </r>
    <r>
      <rPr>
        <sz val="9"/>
        <color theme="1"/>
        <rFont val="Arial"/>
        <family val="2"/>
      </rPr>
      <t xml:space="preserve"> Não é possível prever/determinar.</t>
    </r>
  </si>
  <si>
    <t>4. SERVIÇOS DE APOIO</t>
  </si>
  <si>
    <t>4.1. EDUCAÇÃO ESPECIAL</t>
  </si>
  <si>
    <t>Docentes da Educação Especial e respetivo horário</t>
  </si>
  <si>
    <t>Docente</t>
  </si>
  <si>
    <t>Horário</t>
  </si>
  <si>
    <t>Atendimento</t>
  </si>
  <si>
    <t>2.ª feira, das 08:45 às 14:45</t>
  </si>
  <si>
    <t>2.ª feira, das 08:45 às 09:30 (CAA)</t>
  </si>
  <si>
    <t>3.ª feira, das 08:45 às 14:45</t>
  </si>
  <si>
    <t xml:space="preserve">2.ª feira das 14:00 às 14:45  </t>
  </si>
  <si>
    <t xml:space="preserve">4.ª feira, das 08:45 às 13:00 </t>
  </si>
  <si>
    <t>4.ª feira das 08:45 às 09:30  (CAA)</t>
  </si>
  <si>
    <t>5.ª feira, das 08:45 às 16h30</t>
  </si>
  <si>
    <t>5.ª feira das 08:45 às 09:30 (CAA)</t>
  </si>
  <si>
    <t>Filipa do Carmo Jesus Barros</t>
  </si>
  <si>
    <t xml:space="preserve">         3.ª feira, das 14:00 às 14:45                                   </t>
  </si>
  <si>
    <t>3.ª feira, das 09:45 às 16:30</t>
  </si>
  <si>
    <t>4.ª feira das 09:45 às 10:30</t>
  </si>
  <si>
    <t>4.ª feira, das 08:00 às 14:00</t>
  </si>
  <si>
    <t>4.ª feira das 10:30 às 11:15 (CAA)</t>
  </si>
  <si>
    <t>5.ª feira, das 08:45 às 13:00</t>
  </si>
  <si>
    <t>Maria Filomena Queirós Pacheco</t>
  </si>
  <si>
    <t>2.ª feira, das 09:45 às 16:30</t>
  </si>
  <si>
    <t xml:space="preserve">            2.ª feira, das 11:30 às 12:15 (CAA)                   4.ª feira das 12:15 às 13:00                                    5.ª feira das 13:15 às 14:00 (CAA) e das 15:45 às 16:30 (CAA)</t>
  </si>
  <si>
    <t>3.ª feira, das 08:45 às 13:00</t>
  </si>
  <si>
    <t>4.ª feira, das 08:00 às 13:00</t>
  </si>
  <si>
    <t>5.ª feira, das 13:15 às 18:15</t>
  </si>
  <si>
    <t>Maria Floripes Pereira</t>
  </si>
  <si>
    <t>2.ª feira, das 10:30 às 17:30</t>
  </si>
  <si>
    <t xml:space="preserve">2ª feira, das 15:00 às 15:45 </t>
  </si>
  <si>
    <t>3.ª feira, das 13:15 às 18:15</t>
  </si>
  <si>
    <t>3ª feira, das 14:00 às 14h45 (CAA) e das 15:00 às 15:45 (CAA)</t>
  </si>
  <si>
    <t>4.ª feira das 12:00 às 13:00 (CAA)</t>
  </si>
  <si>
    <t>6.ª feira, das 08:00 às 12:15</t>
  </si>
  <si>
    <t>Miguel Ângelo Gonçalves Pestana</t>
  </si>
  <si>
    <t>3.ª feira, das 08:45 às 15:45</t>
  </si>
  <si>
    <t>3ª feira, das 08:45 às 09:30 (CAA)</t>
  </si>
  <si>
    <t xml:space="preserve">4.ª feira, das 08:45 às 12:15 </t>
  </si>
  <si>
    <t>4ª feira, das 11:30 às 12:15</t>
  </si>
  <si>
    <t xml:space="preserve">5.ª feira, das 10:30 às 15:45 </t>
  </si>
  <si>
    <t>5ª feira, das 10:30 às 11:15 (CAA)</t>
  </si>
  <si>
    <t>6.ª feira, das 08:00 às 15:45</t>
  </si>
  <si>
    <t>Legislação e documentação a destacar:</t>
  </si>
  <si>
    <t>DLR n.º 11/2020/M, de 29 de julho - adapta à Região Autónoma da Madeira os regimes constantes do Decreto-Lei n.º 54/2018, de 6 de julho, alterado pela Lei n.º 116/2019, de 13 de setembro, e do Decreto-Lei n.º 55/2018, de 6 de julho.</t>
  </si>
  <si>
    <t>Ofício circular n.º 5.0.0.105/13 - define as funções do docente especializado.</t>
  </si>
  <si>
    <t>4.2. AÇÃO SOCIAL</t>
  </si>
  <si>
    <t>Escalão</t>
  </si>
  <si>
    <t>Livros e Manuais (material escolar) - empréstimo</t>
  </si>
  <si>
    <t>Alimentação</t>
  </si>
  <si>
    <t>Transportes</t>
  </si>
  <si>
    <t>3.º ciclo e secundário</t>
  </si>
  <si>
    <t>Refeição + lanche</t>
  </si>
  <si>
    <t>Refeição completa</t>
  </si>
  <si>
    <t>Refeição ligeira</t>
  </si>
  <si>
    <t>Lanche normal</t>
  </si>
  <si>
    <t>Carreira pública - crianças</t>
  </si>
  <si>
    <t>Carreira pública - outros</t>
  </si>
  <si>
    <t>II</t>
  </si>
  <si>
    <t>III</t>
  </si>
  <si>
    <t>R</t>
  </si>
  <si>
    <t>Multa (senha do dia) = 0,62</t>
  </si>
  <si>
    <t>Salário mínimo nacional (smn) = 705,00€</t>
  </si>
  <si>
    <t>Prémio seguro escolar (1% do smn) = 7,05€</t>
  </si>
  <si>
    <t>Distribuição dos escalões da A.S.E.</t>
  </si>
  <si>
    <t>2.º CICLO</t>
  </si>
  <si>
    <t>5º Ano</t>
  </si>
  <si>
    <t>6.º Ano</t>
  </si>
  <si>
    <t>3.º CICLO</t>
  </si>
  <si>
    <t>7.º Ano</t>
  </si>
  <si>
    <t>8.º Ano</t>
  </si>
  <si>
    <t>9.º Ano</t>
  </si>
  <si>
    <t>Sem escalão</t>
  </si>
  <si>
    <t>TOTAL</t>
  </si>
  <si>
    <t>4.3. APOIO PSICOLÓGICO / ORIENTAÇÃO ESCOLAR E PROFISSIONAL</t>
  </si>
  <si>
    <t>Psicóloga</t>
  </si>
  <si>
    <t>2ª Feira</t>
  </si>
  <si>
    <t>3ª Feira</t>
  </si>
  <si>
    <t>4ª Feira</t>
  </si>
  <si>
    <t>5ª Feira</t>
  </si>
  <si>
    <t>6ª Feira</t>
  </si>
  <si>
    <t>Dr.ª Sofia Camacho</t>
  </si>
  <si>
    <t>09:30 às 13:00</t>
  </si>
  <si>
    <t>ACE</t>
  </si>
  <si>
    <t xml:space="preserve">ACE </t>
  </si>
  <si>
    <t>AI</t>
  </si>
  <si>
    <t>13:00 às 13:30</t>
  </si>
  <si>
    <t>almoço</t>
  </si>
  <si>
    <t>13:30 às 16:00</t>
  </si>
  <si>
    <t>Observações/legenda:</t>
  </si>
  <si>
    <t>26 horas de ACE – Apoio Comunidade Educativa.</t>
  </si>
  <si>
    <t>6 horas e 30 minutos de AI – Apoio Indireto (serviço externo, reuniões fora do horário, aprofundamento e investigação de suporte à atividade, reflexão sobre a prática, elaboração de relatórios).</t>
  </si>
  <si>
    <t>Competências</t>
  </si>
  <si>
    <t>Contribuir para o desenvolvimento integral dos alunos e para a construção da sua identidade pessoal.</t>
  </si>
  <si>
    <t>Participar na definição de estratégias e na aplicação de procedimentos de orientação educativa para o acompanhamento do aluno ao longo do seu percurso escolar.</t>
  </si>
  <si>
    <t>Intervir a nível psicológico e psicopedagógico, na observação, orientação e apoio dos alunos, promovendo a cooperação de professores, pessoal não docente, pais e encarregados de educação, em articulação com recursos da comunidade.</t>
  </si>
  <si>
    <t>Participar nos processos de avaliação multidisciplinar e, tendo em vista a elaboração de programas educativos individuais, acompanhar a sua concretização.</t>
  </si>
  <si>
    <t>Conceber e desenvolver programas e ações de aconselhamento pessoal e vocacional a nível individual ou de grupo.</t>
  </si>
  <si>
    <t>Colaborar no levantamento de necessidade da comunidade educativa com o fim de propor as medidas adequadas.</t>
  </si>
  <si>
    <t>Participar em experiências pedagógicas, bem como em projetos de investigação.</t>
  </si>
  <si>
    <t>Acompanhar o desenvolvimento de projetos e colaborar no estudo, conceção e planeamento de medidas que visem a melhoria do sistema educativo.</t>
  </si>
  <si>
    <t>Colaborar com os órgãos de administração e gestão da escola ou das escolas onde exerce funções.</t>
  </si>
  <si>
    <t>Atividades</t>
  </si>
  <si>
    <t>   Apoio Psicopedagógico:</t>
  </si>
  <si>
    <t>As atividades incidem nas esferas cognitiva, afetivo emocional e social (competências sociais; hábitos e métodos de estudo e trabalho; atenção/concentração; motivação; absentismo escolar, etc). </t>
  </si>
  <si>
    <t>Os alunos prioritários de intervenção são, regra geral, os de insucesso escolar repetido ou que manifestam ainda baixa motivação face à escola, problemas de assiduidade, de comportamento.</t>
  </si>
  <si>
    <t>Participação na equipa multidisiplinar de apoio à educação inclusiva e no centro de apoio às aprendizagens.</t>
  </si>
  <si>
    <t xml:space="preserve">   Orientação Vocacional:</t>
  </si>
  <si>
    <t>As modalidades de orientação vocacional devem consolidar o incentivo das atitudes de exploração e de investimento necessárias a um melhor conhecimento de si próprio, das oportunidades de formação escolar e profissional e do mundo do trabalho.</t>
  </si>
  <si>
    <t>   Apoio ao desenvolvimento do sistema de relações da comunidade educativa:</t>
  </si>
  <si>
    <t>Indisciplina e violência na escola.</t>
  </si>
  <si>
    <t>Equipa multidisciplinar e dinamização de projetos que promovam o bem-estar da comunidade escolar.</t>
  </si>
  <si>
    <t>Educação e promoção para a saúde no sentido de promover hábitos de vida saudáveis (educação para a sexualidade; prevenção da toxicodependência; outros projetos).</t>
  </si>
  <si>
    <t>5. PLANO DE FORMAÇÃO PARA O ANO LETIVO</t>
  </si>
  <si>
    <t>5.1. PLANO DE FORMAÇÃO DOCENTE</t>
  </si>
  <si>
    <t>Calendarização</t>
  </si>
  <si>
    <t>Formação e objetivos</t>
  </si>
  <si>
    <t>Formador(es)</t>
  </si>
  <si>
    <t>Carga horária (horas)</t>
  </si>
  <si>
    <t>Avaliação feita pelos formandos</t>
  </si>
  <si>
    <t>Que participaram da Escola</t>
  </si>
  <si>
    <t>Aprendizagens efetivas nos formandos - conteúdos abordados</t>
  </si>
  <si>
    <t>Formandos que adquiriram as aprendizagens - avaliação igual ou superior a 5 valores</t>
  </si>
  <si>
    <t>Bom</t>
  </si>
  <si>
    <t>Muito Bom</t>
  </si>
  <si>
    <t>Excelente</t>
  </si>
  <si>
    <t>[0 - 1[</t>
  </si>
  <si>
    <t>[1 - 2[</t>
  </si>
  <si>
    <t>[2 - 3[</t>
  </si>
  <si>
    <t>[3 - 4[</t>
  </si>
  <si>
    <t>[4 - 5[</t>
  </si>
  <si>
    <t>1, 2, 3, 4, 5, 6, 7, 8, 9</t>
  </si>
  <si>
    <t>1.1; 1.2, 1.3; 2.1; 3.1; 4.1; 5.1; 6.1, 6.2; 7.1, 7.3;  8.1; 9.1</t>
  </si>
  <si>
    <t xml:space="preserve">
2022/09/26 a 2022/10/11
</t>
  </si>
  <si>
    <t xml:space="preserve">Professora Tânia Patrícia Freitas Serrão
</t>
  </si>
  <si>
    <t>S/C</t>
  </si>
  <si>
    <t>DRE</t>
  </si>
  <si>
    <t>Sessão 1
1. Contextualização do Projeto Manuais Digitais.
2. Exploração da plataforma online Escola Virtual.
2.1. Perfil do aluno e perfil do professor.
2.2. Manual digital: funcionalidades de visualização, navegação e interação.
2.3. Exploração das funcionalidades no separador “Disciplinas”.
2.3.1. Dossiê do professor.
2.3.1.1. Manuais da disciplina.
2.3.1.2. Recursos da disciplina. 
2.3.1.3. As minhas turmas.
2.3.1.4. Os meus recursos.
3. Criação de grupos de trabalho e realização das tarefas.
Sessão 2
4. Continuação e conclusão dos trabalhos na plataforma Escola Virtual.
5. Exploração da plataforma online Aula Digital.
5.1. Biblioteca – Exploração das funcionalidades de visualização, navegação e interação.
5.2. Banco de recursos.
5.2.1. Pesquisar, filtrar e partilhar recursos.
Sessão 3
6. Aula Digital – continuação.
6.1. As minhas salas.
6.1.1. Criar salas ou associar-se a salas.
6.1.1.1. Criar trabalhos.
6.1.1.2. Criar testes.
6.1.1.3. Exportar relatórios.
6.2. Os meus testes.
6.2.1. Criar testes e/ou editar testes/questões.
6.3. As minhas aulas.
6.3.1. Criar e/ou editar uma aula personalizada.
7. Trabalho de grupo: realização das tarefas.
Apresentação de trabalhos.</t>
  </si>
  <si>
    <t>____</t>
  </si>
  <si>
    <t>______________</t>
  </si>
  <si>
    <t>Não é possível  registar as informações relacionadas com a avaliação dos formandos e com a avaliação da formação por não termos acesso às mesmas.</t>
  </si>
  <si>
    <t>Sessão 1
1. Contextualização do Projeto Manuais Digitais.
2. Exploração da plataforma online Escola Virtual.
2.1. Perfil do aluno e perfil do professor.
2.2. Manual digital: funcionalidades de visualização, navegação e interação.
2.3. Exploração das funcionalidades no separador “Disciplinas”.
2.3.1. Dossier do professor.
2.3.1.1. Manuais da disciplina.
2.3.1.2. Recursos da disciplina .
2.3.1.3. As minhas turmas.
2.3.1.4. Os meus recursos.
3. Criação de grupos de trabalho e realização das tarefas.
Sessão 2
4. Continuação e conclusão dos trabalhos na plataforma Escola Virtual.
5. Exploração da plataforma online Aula Digital.
5.1. Biblioteca – Exploração das funcionalidades de visualização, navegação e interação.
5.2. Banco de recursos.
5.2.1. Pesquisar, filtrar e partilhar recursos.
Sessão 3
6. Aula Digital – continuação.
6.1. As minhas salas.
6.1.1. Criar salas ou associar-se a salas.
6.1.1.1. Criar trabalhos.
6.1.1.2. Criar testes.
6.1.1.3. Exportar relatórios.
6.2. Os meus testes.
6.2.1. Criar testes e/ou editar testes/questões.
6.3. As minhas aulas.
6.3.1. Criar e/ou editar uma aula personalizada.
7. Trabalho de grupo: realização das tarefas.
Apresentação de trabalhos.</t>
  </si>
  <si>
    <t xml:space="preserve">
2022/10/22 a 2022/11/05
</t>
  </si>
  <si>
    <r>
      <t>Sexualidade e crescimento em contexto escolar</t>
    </r>
    <r>
      <rPr>
        <sz val="10"/>
        <color theme="1"/>
        <rFont val="Arial"/>
        <family val="2"/>
      </rPr>
      <t xml:space="preserve">	
- Refletir o papel da escola no desenvolvimento humano;
-Conhecer as etapas do desenvolvimento humano;
-Compreender o conceito de adolescência nas suas várias dimensões;
-Refletir sobre o desenvolvimento físico, mental, emocional, sexual e social na adolescência;
- Compreender o papel dos professores enquanto agentes educativos no âmbito da sexualidade, afetos, promoção de saúde e inclusão;
- Facilitar a aquisição e consolidação de conhecimentos sobre a sexualidade, nas suas dimensões fisiológica, sociocultural e psicoafectiva;
- Valorizar a afetividade como um aspeto fundamental nas relações humanas;
- Conhecer modelos de promoção de saúde e fatores de risco;
- Aplicar a Estratégia Nacional de Educação para a Cidadania;
- Adotar Objetivos de Desenvolvimento Sustentável.</t>
    </r>
  </si>
  <si>
    <t>Professora Cláudia Miguel</t>
  </si>
  <si>
    <t>Recursos humanos: 375€ - CAE</t>
  </si>
  <si>
    <t>___________</t>
  </si>
  <si>
    <t xml:space="preserve"> Papel da escola no desenvolvimento humano.
Etapas do desenvolvimento humano.
Conceito de Adolescência . Evolução histórica e as suas várias dimensões.
 Puberdade.
 Mudanças físicas, psicológicas e comportamentais.
 Ação hormonal nas mudanças pubertárias.
 Morfofisiologia do sistema reprodutor masculino e feminino.
 Problemas sociais na adolescência.
 Sexualidade.
 Sexualidade e Saúde segundo a OMS.
 Infeções Sexualmente Transmissíveis – IST’s.
 Comportamentos de risco.
Comportamentos preventivos. Gravidez na adolescência.
 Métodos Contracetivos.
 Afetos e emoções.
Autoestima na adolescência.
Objetivos de Desenvolvimento Sustentável.
Competências do Perfil dos Alunos à Saída da Escolaridade Obrigatória.
 Direitos Sexuais e Reprodutivos.
 Papeis Sexuais, identidade de género, igualdade e equidade de género.
 Responsabilidade, assertividade e empatia na vivência da sexualidade.
 Reflexão e avaliação das atividades desenvolvidas. </t>
  </si>
  <si>
    <t>____________</t>
  </si>
  <si>
    <t xml:space="preserve">
2022/10/28
</t>
  </si>
  <si>
    <r>
      <rPr>
        <b/>
        <i/>
        <sz val="10"/>
        <color theme="1"/>
        <rFont val="Arial"/>
        <family val="2"/>
      </rPr>
      <t xml:space="preserve">Workshop </t>
    </r>
    <r>
      <rPr>
        <b/>
        <sz val="10"/>
        <color theme="1"/>
        <rFont val="Arial"/>
        <family val="2"/>
      </rPr>
      <t xml:space="preserve">: </t>
    </r>
    <r>
      <rPr>
        <b/>
        <i/>
        <sz val="10"/>
        <color theme="1"/>
        <rFont val="Arial"/>
        <family val="2"/>
      </rPr>
      <t>Class Notebook</t>
    </r>
    <r>
      <rPr>
        <b/>
        <sz val="10"/>
        <color theme="1"/>
        <rFont val="Arial"/>
        <family val="2"/>
      </rPr>
      <t xml:space="preserve">
</t>
    </r>
    <r>
      <rPr>
        <sz val="10"/>
        <color theme="1"/>
        <rFont val="Arial"/>
        <family val="2"/>
      </rPr>
      <t>- Aplicar a estratégia digital da escola.</t>
    </r>
  </si>
  <si>
    <t>Presidente António Mendonça</t>
  </si>
  <si>
    <t>Recursos humanos: 45€ - CAE</t>
  </si>
  <si>
    <r>
      <t xml:space="preserve">Funcionamento do </t>
    </r>
    <r>
      <rPr>
        <i/>
        <sz val="10"/>
        <color theme="1"/>
        <rFont val="Arial"/>
        <family val="2"/>
      </rPr>
      <t>Class Notebook</t>
    </r>
    <r>
      <rPr>
        <sz val="10"/>
        <color theme="1"/>
        <rFont val="Arial"/>
        <family val="2"/>
      </rPr>
      <t>;
Aplicabilidade da ferramenta.</t>
    </r>
  </si>
  <si>
    <t>Nesta  atividade formativa não houve avaliação da  mesma, nem dos formandos.</t>
  </si>
  <si>
    <t xml:space="preserve">
2022/11/4
</t>
  </si>
  <si>
    <r>
      <rPr>
        <b/>
        <i/>
        <sz val="10"/>
        <color theme="1"/>
        <rFont val="Arial"/>
        <family val="2"/>
      </rPr>
      <t>Workshop</t>
    </r>
    <r>
      <rPr>
        <b/>
        <sz val="10"/>
        <color theme="1"/>
        <rFont val="Arial"/>
        <family val="2"/>
      </rPr>
      <t xml:space="preserve"> : </t>
    </r>
    <r>
      <rPr>
        <b/>
        <i/>
        <sz val="10"/>
        <color theme="1"/>
        <rFont val="Arial"/>
        <family val="2"/>
      </rPr>
      <t>OneNote</t>
    </r>
    <r>
      <rPr>
        <b/>
        <sz val="10"/>
        <color theme="1"/>
        <rFont val="Arial"/>
        <family val="2"/>
      </rPr>
      <t xml:space="preserve">
</t>
    </r>
    <r>
      <rPr>
        <sz val="10"/>
        <color theme="1"/>
        <rFont val="Arial"/>
        <family val="2"/>
      </rPr>
      <t>- Aplicar a estratégia digital da escola.</t>
    </r>
  </si>
  <si>
    <t>Vice-presidente Cristina Freitas</t>
  </si>
  <si>
    <r>
      <t>Funcionamento do</t>
    </r>
    <r>
      <rPr>
        <i/>
        <sz val="10"/>
        <color theme="1"/>
        <rFont val="Arial"/>
        <family val="2"/>
      </rPr>
      <t xml:space="preserve"> Onenote</t>
    </r>
    <r>
      <rPr>
        <sz val="10"/>
        <color theme="1"/>
        <rFont val="Arial"/>
        <family val="2"/>
      </rPr>
      <t>;
Aplicabilidade da ferramenta.</t>
    </r>
  </si>
  <si>
    <t>Vice-presidente Tânia Dias</t>
  </si>
  <si>
    <t>Recursos humanos: 45€- CAE</t>
  </si>
  <si>
    <t xml:space="preserve">
2022/11/12 a 2022/11/26</t>
  </si>
  <si>
    <r>
      <rPr>
        <b/>
        <sz val="10"/>
        <color theme="1"/>
        <rFont val="Arial"/>
        <family val="2"/>
      </rPr>
      <t>Mindfulness na sala de aula</t>
    </r>
    <r>
      <rPr>
        <sz val="10"/>
        <color theme="1"/>
        <rFont val="Arial"/>
        <family val="2"/>
      </rPr>
      <t xml:space="preserve">
- Desenvolver habilidades e competências para facilitar o Mindfulness;
- Aplicar práticas/ferramentas Mindfulness ajustadas às especificidades/necessidades dos alunos;
- Adquirir ferramentas para aceder à serenidade e ao discernimento necessários para atingir maiores níveis de concentração, compreensão e responsabilidade;
- Promover mais presença, abertura e compassividade para a prática educativa;
- Apoiar na resolução de dificuldades: construir resiliência.</t>
    </r>
  </si>
  <si>
    <t>Professora Lina Melo</t>
  </si>
  <si>
    <t xml:space="preserve">Recursos humanos:  325€ - CAE </t>
  </si>
  <si>
    <t>Caracterização do conceito Mindfulness, origem e sustentação científica na cultura ocidental;
Técnicas de Mindfulness (respiração consciente, movimentos conscientes, alimentação 
consciente, rastreio corporal, foco nos sentidos e consciencialização do efeito das emoções na 
fisiologia corporal);
Técnicas de respiração;
Técnicas de meditação: formal e informal;
 Atitudes básicas do Mindfulness, fundamentadas por Jon Kabat-Zinn;
 Cultivar a presença no quotidiano.</t>
  </si>
  <si>
    <t>_____________</t>
  </si>
  <si>
    <t xml:space="preserve">
2022/11/18
</t>
  </si>
  <si>
    <r>
      <rPr>
        <b/>
        <i/>
        <sz val="10"/>
        <color theme="1"/>
        <rFont val="Arial"/>
        <family val="2"/>
      </rPr>
      <t>Workshop</t>
    </r>
    <r>
      <rPr>
        <b/>
        <sz val="10"/>
        <color theme="1"/>
        <rFont val="Arial"/>
        <family val="2"/>
      </rPr>
      <t xml:space="preserve">: </t>
    </r>
    <r>
      <rPr>
        <b/>
        <i/>
        <sz val="10"/>
        <color theme="1"/>
        <rFont val="Arial"/>
        <family val="2"/>
      </rPr>
      <t>Forms</t>
    </r>
    <r>
      <rPr>
        <b/>
        <sz val="10"/>
        <color theme="1"/>
        <rFont val="Arial"/>
        <family val="2"/>
      </rPr>
      <t xml:space="preserve">
</t>
    </r>
    <r>
      <rPr>
        <sz val="10"/>
        <color theme="1"/>
        <rFont val="Arial"/>
        <family val="2"/>
      </rPr>
      <t xml:space="preserve">- Aplicar a estratégia digital da escola.
</t>
    </r>
  </si>
  <si>
    <t xml:space="preserve">Recursos humanos:  45€ - CAE </t>
  </si>
  <si>
    <r>
      <t xml:space="preserve">Funcionamento do </t>
    </r>
    <r>
      <rPr>
        <i/>
        <sz val="10"/>
        <color theme="1"/>
        <rFont val="Arial"/>
        <family val="2"/>
      </rPr>
      <t>Forms</t>
    </r>
    <r>
      <rPr>
        <sz val="10"/>
        <color theme="1"/>
        <rFont val="Arial"/>
        <family val="2"/>
      </rPr>
      <t>;
Aplicabilidade da ferramenta.</t>
    </r>
  </si>
  <si>
    <t>1, 2, 3, 4, 5, 6, 9</t>
  </si>
  <si>
    <t>Escrita criativa</t>
  </si>
  <si>
    <t>Professora Ana Isabel Pereira</t>
  </si>
  <si>
    <t>Recursos humanos: 375€- CAE</t>
  </si>
  <si>
    <t>Docentes dos grupos 110, 200, 210, 220, 300, 320, 330</t>
  </si>
  <si>
    <t>___________________________________________________________</t>
  </si>
  <si>
    <t>A ação de formação não se concretizou por razões profissionais da formadora.</t>
  </si>
  <si>
    <t xml:space="preserve">
2023/01/14
</t>
  </si>
  <si>
    <r>
      <t xml:space="preserve">Sessão de trabalho: Dinâmicas Pedagógicas
</t>
    </r>
    <r>
      <rPr>
        <sz val="10"/>
        <color theme="1"/>
        <rFont val="Arial"/>
        <family val="2"/>
      </rPr>
      <t>- Conhecer a ligislação de suporte;
- Compreender o trabalho de natureza interdisciplinar e de articulação disciplinar.</t>
    </r>
  </si>
  <si>
    <t>Professora Marlene Lira</t>
  </si>
  <si>
    <t>Recursos humanos: 30€- CAE</t>
  </si>
  <si>
    <t>Enquadramento legislativo;
Aula invertida;
Comunidades de aprendizagem;
Gamificação;
Aprendizagem baseada na resolução de problemas;
O trabalho de projeto;
Aprendizagem cooperativa.</t>
  </si>
  <si>
    <t xml:space="preserve">
2023/01/20
</t>
  </si>
  <si>
    <r>
      <rPr>
        <b/>
        <i/>
        <sz val="10"/>
        <color theme="1"/>
        <rFont val="Arial"/>
        <family val="2"/>
      </rPr>
      <t>Workshop</t>
    </r>
    <r>
      <rPr>
        <b/>
        <sz val="10"/>
        <color theme="1"/>
        <rFont val="Arial"/>
        <family val="2"/>
      </rPr>
      <t xml:space="preserve">: Gamificação
</t>
    </r>
    <r>
      <rPr>
        <sz val="10"/>
        <color theme="1"/>
        <rFont val="Arial"/>
        <family val="2"/>
      </rPr>
      <t>- Replicar conhecimentos adquiridos em formação realizada no âmbito da gamificação.</t>
    </r>
  </si>
  <si>
    <t>Professoras Marlene Neves e Paula Araújo</t>
  </si>
  <si>
    <t>Recursos humanos: 60€- CAE</t>
  </si>
  <si>
    <t>Conhecimentos na área de jogos aplicados ao ensino.</t>
  </si>
  <si>
    <r>
      <rPr>
        <b/>
        <i/>
        <sz val="10"/>
        <color theme="1"/>
        <rFont val="Arial"/>
        <family val="2"/>
      </rPr>
      <t>Workshop</t>
    </r>
    <r>
      <rPr>
        <b/>
        <sz val="10"/>
        <color theme="1"/>
        <rFont val="Arial"/>
        <family val="2"/>
      </rPr>
      <t xml:space="preserve">: Ferramentas úteis
</t>
    </r>
    <r>
      <rPr>
        <sz val="10"/>
        <color theme="1"/>
        <rFont val="Arial"/>
        <family val="2"/>
      </rPr>
      <t>- Replicar conhecimentos adquiridos em formação realizada, abordando várias ferramentas úteis para a prática letiva.</t>
    </r>
  </si>
  <si>
    <t>Conhecimentos de ferramentas úteis no ensino e aprendizagem.</t>
  </si>
  <si>
    <r>
      <rPr>
        <b/>
        <i/>
        <sz val="10"/>
        <color theme="1"/>
        <rFont val="Arial"/>
        <family val="2"/>
      </rPr>
      <t>Workshop</t>
    </r>
    <r>
      <rPr>
        <b/>
        <sz val="10"/>
        <color theme="1"/>
        <rFont val="Arial"/>
        <family val="2"/>
      </rPr>
      <t xml:space="preserve">:  </t>
    </r>
    <r>
      <rPr>
        <b/>
        <i/>
        <sz val="10"/>
        <color theme="1"/>
        <rFont val="Arial"/>
        <family val="2"/>
      </rPr>
      <t>Planner to do</t>
    </r>
    <r>
      <rPr>
        <b/>
        <sz val="10"/>
        <color theme="1"/>
        <rFont val="Arial"/>
        <family val="2"/>
      </rPr>
      <t xml:space="preserve">
</t>
    </r>
    <r>
      <rPr>
        <sz val="10"/>
        <color theme="1"/>
        <rFont val="Arial"/>
        <family val="2"/>
      </rPr>
      <t xml:space="preserve">- Aplicar a estratégia digital da escola.
</t>
    </r>
  </si>
  <si>
    <r>
      <t xml:space="preserve">Funcionamento do </t>
    </r>
    <r>
      <rPr>
        <i/>
        <sz val="10"/>
        <color theme="1"/>
        <rFont val="Arial"/>
        <family val="2"/>
      </rPr>
      <t>Planner to do</t>
    </r>
    <r>
      <rPr>
        <sz val="10"/>
        <color theme="1"/>
        <rFont val="Arial"/>
        <family val="2"/>
      </rPr>
      <t>;
Aplicabilidade da ferramenta.</t>
    </r>
  </si>
  <si>
    <t xml:space="preserve">
2023/01/27
</t>
  </si>
  <si>
    <r>
      <rPr>
        <b/>
        <i/>
        <sz val="10"/>
        <color theme="1"/>
        <rFont val="Arial"/>
        <family val="2"/>
      </rPr>
      <t>Workshop</t>
    </r>
    <r>
      <rPr>
        <b/>
        <sz val="10"/>
        <color theme="1"/>
        <rFont val="Arial"/>
        <family val="2"/>
      </rPr>
      <t xml:space="preserve">: Realidade aumentada
</t>
    </r>
    <r>
      <rPr>
        <sz val="10"/>
        <color theme="1"/>
        <rFont val="Arial"/>
        <family val="2"/>
      </rPr>
      <t>- Replicar conhecimentos adquiridos em formação realizada ao nível da realidade aumentada</t>
    </r>
  </si>
  <si>
    <t>Aquisição de conhecimentos ao nível da realidade aumentada.</t>
  </si>
  <si>
    <r>
      <rPr>
        <b/>
        <i/>
        <sz val="10"/>
        <color theme="1"/>
        <rFont val="Arial"/>
        <family val="2"/>
      </rPr>
      <t>Workshop</t>
    </r>
    <r>
      <rPr>
        <b/>
        <sz val="10"/>
        <color theme="1"/>
        <rFont val="Arial"/>
        <family val="2"/>
      </rPr>
      <t xml:space="preserve">:  </t>
    </r>
    <r>
      <rPr>
        <b/>
        <i/>
        <sz val="10"/>
        <color theme="1"/>
        <rFont val="Arial"/>
        <family val="2"/>
      </rPr>
      <t>Stream</t>
    </r>
    <r>
      <rPr>
        <b/>
        <sz val="10"/>
        <color theme="1"/>
        <rFont val="Arial"/>
        <family val="2"/>
      </rPr>
      <t xml:space="preserve">
</t>
    </r>
    <r>
      <rPr>
        <sz val="10"/>
        <color theme="1"/>
        <rFont val="Arial"/>
        <family val="2"/>
      </rPr>
      <t xml:space="preserve">- Aplicar a estratégia digital da escola. 
</t>
    </r>
  </si>
  <si>
    <r>
      <t xml:space="preserve">Funcionamento do </t>
    </r>
    <r>
      <rPr>
        <i/>
        <sz val="10"/>
        <color theme="1"/>
        <rFont val="Arial"/>
        <family val="2"/>
      </rPr>
      <t>Stream</t>
    </r>
    <r>
      <rPr>
        <sz val="10"/>
        <color theme="1"/>
        <rFont val="Arial"/>
        <family val="2"/>
      </rPr>
      <t>;
Aplicabilidade da ferramenta.</t>
    </r>
  </si>
  <si>
    <t xml:space="preserve">
2023/01/28
</t>
  </si>
  <si>
    <r>
      <t xml:space="preserve">Introdução ao Yoga
</t>
    </r>
    <r>
      <rPr>
        <sz val="10"/>
        <color theme="1"/>
        <rFont val="Arial"/>
        <family val="2"/>
      </rPr>
      <t xml:space="preserve">Objetivos gerais:
- Compreender o Yoga como filosofia prática de vida e a sua importância a nível pessoal;social e na prática profissional;
-Experienciar e desenvolver ferramentas e técnicas que permitam o autoconhecimento, a autoconfiança e a gestão das emoções, bem como a perceção de si próprio, do outro e da natureza;
- Adquirir ferramentas e técnicas para aplicar aos alunos em sala de aula.
Objetivos específicos:
- Conhecer a história e a evolução do Yoga;
- Aprender os 8 ramos do yoga (Yoga Sutra de Patanjali);
- Conhecer o sistema de Nadis e os 7 principais Chakras;
- Conhecer e exercitar posturas do Yoga, execução técnica, biomecânica, alinhamento corporal, benefícios e efeitos e suas contraindicações;
- Exercitar a Saudação ao Sol;
- Conhecer e exercitar técnicas de respiração;
- Conhecer e exercitar técnicas de meditação;
- Conhecer e exercitar técnica de relaxamento profundo;
- Construir e desenvolver uma sessão prática pessoal.
</t>
    </r>
  </si>
  <si>
    <t>Professora Gabriela Silva</t>
  </si>
  <si>
    <t>Recursos humanos: 325€- CAE</t>
  </si>
  <si>
    <t>Módulo 1:
História e evolução do Sistema Yoga:
1. O que é o Yoga;
2. A evolução do Yoga ao longo dos tempos;
3. Os quatro caminhos do Yoga.- Os 8 ramos do Yoga (Yoga Sutra de Patanjali):1. Yamas;2. Nyamas;3. Asanas;4. Pranayama;5. Prattyahara;6. Dharana;7. Dhyana;8. Samadhi.
Módulo 2:
O sistema de Nadis;- Os 7 principais Chakras e sua relevância.
Módulo 3: Posturas de Yoga (asanas) execução técnica, biomecânica, alinhamento corporal, benefícios e efeitos e suas contraindicações:
1. As oito fazes de uma postura;
2. Classificação das posturas:a) Posturas em pé;b) Posturas sentadas;c) Posturas ajoelhadas;d) Posturas de extensão posterior;e) Posturas de flexão frontal;f) Posturas de torção;g) Posturas invertidas.
3.Saudação ao Sol (sequência dinâmica de posturas).
Módulo 4:
1. Técnicas de respiração (Pranayamas):a) Introdução ao Pranayama;b) Yoguic Breathing (Respiração em 3 fases);c) Sama-Vritti (Respiração quadrada);d) Kapalabhati.
2. Técnicas de meditação:a) Introdução à meditação;b) Observação da respiração;c) Hridaya;d) Trataka.
3. Técnica de relaxamento profundo:a) Introdução;b) Yoganidra.
4. Construir e desenvolver uma sessão prática pessoal.
Módulo 5:
1. Reflexão e discussão acerca das várias ferramentas e técnicas abordadas e das sensações experienciadas;
2. Elaboração da reflexão pessoal.</t>
  </si>
  <si>
    <t>2, 3, 5,  7, 8, 9</t>
  </si>
  <si>
    <t xml:space="preserve"> 2.1; 3.1;  5.1; 7.1, 7.3;  8.1; 9.1</t>
  </si>
  <si>
    <r>
      <rPr>
        <b/>
        <i/>
        <sz val="10"/>
        <color theme="1"/>
        <rFont val="Arial"/>
        <family val="2"/>
      </rPr>
      <t>Workshop</t>
    </r>
    <r>
      <rPr>
        <b/>
        <sz val="10"/>
        <color theme="1"/>
        <rFont val="Arial"/>
        <family val="2"/>
      </rPr>
      <t xml:space="preserve">:  Naninha do bem
</t>
    </r>
    <r>
      <rPr>
        <sz val="10"/>
        <color theme="1"/>
        <rFont val="Arial"/>
        <family val="2"/>
      </rPr>
      <t xml:space="preserve">- Aplicar  a estratégia de educação para a cidadania na escola.
</t>
    </r>
  </si>
  <si>
    <t>Professora  Maria Del Carmen</t>
  </si>
  <si>
    <t>Recursos humanos: 150€- CAE</t>
  </si>
  <si>
    <t>a estratégia de educação para a cidadania na escola.</t>
  </si>
  <si>
    <t xml:space="preserve"> Desenvolvimento e aplicação dos valores de solidariedade e voluntariado.</t>
  </si>
  <si>
    <t xml:space="preserve">
2023/01/31
</t>
  </si>
  <si>
    <r>
      <rPr>
        <b/>
        <i/>
        <sz val="10"/>
        <color theme="1"/>
        <rFont val="Arial"/>
        <family val="2"/>
      </rPr>
      <t xml:space="preserve">Workshop:  Planner to do - </t>
    </r>
    <r>
      <rPr>
        <b/>
        <sz val="10"/>
        <color theme="1"/>
        <rFont val="Arial"/>
        <family val="2"/>
      </rPr>
      <t xml:space="preserve">replicação
</t>
    </r>
    <r>
      <rPr>
        <sz val="10"/>
        <color theme="1"/>
        <rFont val="Arial"/>
        <family val="2"/>
      </rPr>
      <t xml:space="preserve">- Aplicar a estratégia digital da escola. </t>
    </r>
    <r>
      <rPr>
        <b/>
        <sz val="10"/>
        <color theme="1"/>
        <rFont val="Arial"/>
        <family val="2"/>
      </rPr>
      <t xml:space="preserve">
</t>
    </r>
  </si>
  <si>
    <t xml:space="preserve">
2023/02/01
</t>
  </si>
  <si>
    <r>
      <rPr>
        <b/>
        <i/>
        <sz val="10"/>
        <color theme="1"/>
        <rFont val="Arial"/>
        <family val="2"/>
      </rPr>
      <t xml:space="preserve">Workshop: Educaplay </t>
    </r>
    <r>
      <rPr>
        <b/>
        <sz val="10"/>
        <color theme="1"/>
        <rFont val="Arial"/>
        <family val="2"/>
      </rPr>
      <t xml:space="preserve">- atividades educativas multimédia
</t>
    </r>
    <r>
      <rPr>
        <sz val="10"/>
        <color theme="1"/>
        <rFont val="Arial"/>
        <family val="2"/>
      </rPr>
      <t xml:space="preserve">Adquirir competências na funcionalidade da ferramenta.
</t>
    </r>
  </si>
  <si>
    <t xml:space="preserve">Professoras Marlene Neves e Lídia Henriques </t>
  </si>
  <si>
    <t xml:space="preserve">Recursos humanos:  90,00€ - CAE </t>
  </si>
  <si>
    <t>Funcionamento da ferramenta e sua aplicabilidade no processo de  ensino e aprendizagem.</t>
  </si>
  <si>
    <t xml:space="preserve">
2023/02/03
</t>
  </si>
  <si>
    <r>
      <t xml:space="preserve">Funcionamento do </t>
    </r>
    <r>
      <rPr>
        <i/>
        <sz val="10"/>
        <color theme="1"/>
        <rFont val="Arial"/>
        <family val="2"/>
      </rPr>
      <t>Onenote</t>
    </r>
    <r>
      <rPr>
        <sz val="10"/>
        <color theme="1"/>
        <rFont val="Arial"/>
        <family val="2"/>
      </rPr>
      <t>;
Aplicabilidade da ferramenta.</t>
    </r>
  </si>
  <si>
    <t xml:space="preserve">
2023/02/11
</t>
  </si>
  <si>
    <r>
      <t xml:space="preserve">Sessão de trabalho:  Avaliação Formativa
</t>
    </r>
    <r>
      <rPr>
        <sz val="10"/>
        <color theme="1"/>
        <rFont val="Arial"/>
        <family val="2"/>
      </rPr>
      <t>- Conhecer a ligislação que suporta a avaliação;
- Distinguir as finalidades da avaliação formativa e sumativa.</t>
    </r>
  </si>
  <si>
    <t>Conhecimento da legislação que suporta a avaliação.
Distinguir as caraterísticas e objetivos da avaliação formativa e sumativa.</t>
  </si>
  <si>
    <t xml:space="preserve">
2023/03/03
</t>
  </si>
  <si>
    <r>
      <rPr>
        <b/>
        <i/>
        <sz val="10"/>
        <color theme="1"/>
        <rFont val="Arial"/>
        <family val="2"/>
      </rPr>
      <t xml:space="preserve">Workshop : Class Notebook </t>
    </r>
    <r>
      <rPr>
        <b/>
        <sz val="10"/>
        <color theme="1"/>
        <rFont val="Arial"/>
        <family val="2"/>
      </rPr>
      <t xml:space="preserve">- replicação
</t>
    </r>
    <r>
      <rPr>
        <sz val="10"/>
        <color theme="1"/>
        <rFont val="Arial"/>
        <family val="2"/>
      </rPr>
      <t xml:space="preserve">- Aplicar a estratégia digital da escola. </t>
    </r>
  </si>
  <si>
    <r>
      <t>Funcionamento do</t>
    </r>
    <r>
      <rPr>
        <i/>
        <sz val="10"/>
        <color theme="1"/>
        <rFont val="Arial"/>
        <family val="2"/>
      </rPr>
      <t xml:space="preserve"> Class Notebook</t>
    </r>
    <r>
      <rPr>
        <sz val="10"/>
        <color theme="1"/>
        <rFont val="Arial"/>
        <family val="2"/>
      </rPr>
      <t>;
Aplicabilidade da ferramenta.</t>
    </r>
  </si>
  <si>
    <t xml:space="preserve">
2023/03/10
</t>
  </si>
  <si>
    <r>
      <rPr>
        <b/>
        <i/>
        <sz val="10"/>
        <color theme="1"/>
        <rFont val="Arial"/>
        <family val="2"/>
      </rPr>
      <t xml:space="preserve">Workshop : OneNote </t>
    </r>
    <r>
      <rPr>
        <b/>
        <sz val="10"/>
        <color theme="1"/>
        <rFont val="Arial"/>
        <family val="2"/>
      </rPr>
      <t xml:space="preserve">- replicação
</t>
    </r>
    <r>
      <rPr>
        <sz val="10"/>
        <color theme="1"/>
        <rFont val="Arial"/>
        <family val="2"/>
      </rPr>
      <t xml:space="preserve">- Aplicar a estratégia digital da escola. </t>
    </r>
  </si>
  <si>
    <t xml:space="preserve">
2023/03/11
</t>
  </si>
  <si>
    <r>
      <t xml:space="preserve">Sessão de trabalho: Critérios de avaliação
</t>
    </r>
    <r>
      <rPr>
        <sz val="10"/>
        <color theme="1"/>
        <rFont val="Arial"/>
        <family val="2"/>
      </rPr>
      <t>- Legislação de suporte.
- Responsáveis pela definição dos critérios de avaliação.
- Caraterísticas dos critérios de avaliação.</t>
    </r>
  </si>
  <si>
    <t>Legislação em vigor;
Órgãos envolvidos na definição dos critérios de avaliação;
Calendarização e informações constantes dos critérios de avaliação.</t>
  </si>
  <si>
    <t xml:space="preserve">
2023/03/17
</t>
  </si>
  <si>
    <r>
      <rPr>
        <b/>
        <i/>
        <sz val="10"/>
        <color theme="1"/>
        <rFont val="Arial"/>
        <family val="2"/>
      </rPr>
      <t>Workshop: Forms</t>
    </r>
    <r>
      <rPr>
        <b/>
        <sz val="10"/>
        <color theme="1"/>
        <rFont val="Arial"/>
        <family val="2"/>
      </rPr>
      <t xml:space="preserve"> - replicação
</t>
    </r>
    <r>
      <rPr>
        <sz val="10"/>
        <color theme="1"/>
        <rFont val="Arial"/>
        <family val="2"/>
      </rPr>
      <t xml:space="preserve">- Aplicar a estratégia digital da escola. 
</t>
    </r>
  </si>
  <si>
    <r>
      <t>Funcionamento do</t>
    </r>
    <r>
      <rPr>
        <i/>
        <sz val="10"/>
        <color theme="1"/>
        <rFont val="Arial"/>
        <family val="2"/>
      </rPr>
      <t xml:space="preserve"> Forms</t>
    </r>
    <r>
      <rPr>
        <sz val="10"/>
        <color theme="1"/>
        <rFont val="Arial"/>
        <family val="2"/>
      </rPr>
      <t>;
Aplicabilidade da ferramenta.</t>
    </r>
  </si>
  <si>
    <t xml:space="preserve">
2023/03/18
</t>
  </si>
  <si>
    <r>
      <rPr>
        <b/>
        <i/>
        <sz val="10"/>
        <color theme="1"/>
        <rFont val="Arial"/>
        <family val="2"/>
      </rPr>
      <t>Workshop</t>
    </r>
    <r>
      <rPr>
        <b/>
        <sz val="10"/>
        <color theme="1"/>
        <rFont val="Arial"/>
        <family val="2"/>
      </rPr>
      <t xml:space="preserve">:  Naninha do bem - replicação
</t>
    </r>
    <r>
      <rPr>
        <sz val="10"/>
        <color theme="1"/>
        <rFont val="Arial"/>
        <family val="2"/>
      </rPr>
      <t xml:space="preserve">- Aplicar  a estratégia de educação para a cidadania na escola.
</t>
    </r>
  </si>
  <si>
    <t>Recursos humanos: 100€- CAE</t>
  </si>
  <si>
    <t>2023/03/18 a 2023/03/25</t>
  </si>
  <si>
    <r>
      <t xml:space="preserve">Ensino do Xadrez na Escola
</t>
    </r>
    <r>
      <rPr>
        <sz val="10"/>
        <color theme="1"/>
        <rFont val="Arial"/>
        <family val="2"/>
      </rPr>
      <t>Objetivos Gerais: 
- Identificar os princípios das aberturas, através da aprendizagem das aberturas abertas, 
semiabertas, fechadas, semifechadas e irregulares
- Identificar as táticas do jogo de xadrez através da resolução de problemas;
- Desenvolver os finais de partida, através do uso do raciocínio de forma adequada em cálculos 
matemáticos, pensamento lógico na resolução de problemas, identificação de padrões e 
relações; 
- Desenvolver a metodologia de ensino do Jogo de Xadrez;
- Praticar diferentes mates de nível intermédio;
Objetivos Específicos
- Desenvolver os conceitos inerentes ao princípio das aberturas, tais como aberturas abertas, 
semiabertas, fechadas, semifechadas e irregulares;
- Resolver problemas usando táticas de nível básico;
- Praticar as diferentes técnicas de Xeque-Mate;
- Treinar finais de peões, torres e dama;
- Desenvolver estratégias do ensino do xadrez na sala de aula;
- Valorizar a importância da lógica matemática com os finais de partida.</t>
    </r>
  </si>
  <si>
    <t>Professores: Carlos Barbosa Gonçalves e Fernando Machado</t>
  </si>
  <si>
    <t>Recursos humanos: 130€- CAE + 250 - CAF</t>
  </si>
  <si>
    <t>Associação de Xadrez da Madeira</t>
  </si>
  <si>
    <t>1 - Princípios das Aberturas:
 1.1 - Aberturas e4;
1.2 - Aberturas Abertas - Italiana - Espanhola;
 1.3 - Semiabertas - Siciliana;
 1.4 - Aberturas d4;
1.5 - Aberturas fechadas - Gambito da Dama;
 1.6 - Semifechadas - Índia de Rei;
1.7 - Aberturas Irregulares - Inglesa;
 2 -Mates nível básico - Dama e Rei vs. Rei - Torre e Rei vs. Rei - Duas Torres - Bispos - Mates em dois;
 3 - Táticas de nível básico - Cravada - Espeto - Raio x - Sobrecarga - Garfo;
 4 - Finais - Peões - Torres - Dama.</t>
  </si>
  <si>
    <r>
      <rPr>
        <b/>
        <sz val="10"/>
        <color theme="1"/>
        <rFont val="Arial"/>
        <family val="2"/>
      </rPr>
      <t>A importância do corpo e da voz para o professor</t>
    </r>
    <r>
      <rPr>
        <sz val="10"/>
        <color theme="1"/>
        <rFont val="Arial"/>
        <family val="2"/>
      </rPr>
      <t xml:space="preserve">
-Falar com paixão; apresentar com carisma; comunicar com sucesso; 
- Desenvolver capacidades de utilizar histórias com propósito definido; 
-Desenvolver novas competências e práticas de relacionamento do corpo e voz; 
- Desenvolver competências estratégicas: a voz, o olhar e o gesto, a memória; 
- Desenvolver competências com vista à expressão, à comunicação; 
- Analisar comportamentos cooperativos e refletir sobre as suas vantagens; 
- Vivenciar situações de criação coletiva a partir de exercícios simples; 
- Construir materiais pedagógicos de apoio à prática letiva; 
- Conhecer e utilizar o vocabulário próprio. (glossário)</t>
    </r>
  </si>
  <si>
    <t>Professor Pedro Cabrita</t>
  </si>
  <si>
    <t>______</t>
  </si>
  <si>
    <t>Recursos humanos: 325€ - CAE</t>
  </si>
  <si>
    <t>A atividade formativa não se realizou por motivos pessoais e profissionais do formador.</t>
  </si>
  <si>
    <t>Entre o gesto e a palavra</t>
  </si>
  <si>
    <t>Professora  Isabel Figueira</t>
  </si>
  <si>
    <t>Recursos humanos: 375 €- CAE</t>
  </si>
  <si>
    <t>A atividade formativa não se realizou por motivos pessoais  da formadora.</t>
  </si>
  <si>
    <t xml:space="preserve"> A integração de ferramentas digitais no ensino presencial e remoto</t>
  </si>
  <si>
    <t>A atividade formativa não se realizou por motivos profissionais da formadora.</t>
  </si>
  <si>
    <t>2023/04/22 a 2023/05/6</t>
  </si>
  <si>
    <r>
      <t xml:space="preserve">Comunicação assertiva: a chave para o sucesso
</t>
    </r>
    <r>
      <rPr>
        <sz val="10"/>
        <color theme="1"/>
        <rFont val="Arial"/>
        <family val="2"/>
      </rPr>
      <t>Objetivo Geral: 
- Dotar os(as) formandos(as) de comportamentos e capacidades comunicacionais assertivas 
que lhes permitam proceder adequadamente em diferentes situações da sua vida pessoal e 
profissional. 
Objetivos Específicos: 
- Desenvolver as atitudes de base à comunicação;
- Reconhecer a importância da assertividade no relacionamento interpessoal;
- Caraterizar os quatro perfis comunicacionais; 
- Identificar estratégias para o treino de comportamentos assertivos; 
- Desenvolver a comunicação assertiva dentro da sala de aula.</t>
    </r>
  </si>
  <si>
    <t>Dr.ª Sofia Mariana Pereira Henriques</t>
  </si>
  <si>
    <t>Recursos humanos: 500,00€- CAF+ 150€ - CAE</t>
  </si>
  <si>
    <t>1. Qual a receita para bem comunicar?;
 1.1. O Poder dos 3' R;
 1.2. Comunicação verbal e não verbal: o que dizemos e como o dizemos?;
1.3. Perfis Comunicacionais;
 1.4. Elogios; 
1.5. Críticas;
 1.6. Escuta Ativa;
 2. A comunicação assertiva; 
2.1. O que é?;
2.2. Caraterísticas da comunicação assertiva; 
2.3. Comunicação assertiva a nível verbal, não verbal e paraverbal; 
2.4. Técnicas de comunicação assertiva;
 2.5. Comportamentos que ajudam a comunicação ativa e empática;
 2.6. Vantagens da Comunicação Assertiva;
 3. A Comunicação Interpessoal na Sala de Aula; 
3.1. O comportamento do Aluno e do Professor; 
3.2. Comunicação unidireccional e comunicação bidireccional; 
3.3. Estratégias que facilitam a comunicação.</t>
  </si>
  <si>
    <t>__________</t>
  </si>
  <si>
    <r>
      <t xml:space="preserve">Sessão de trabalho:  Cidadania e Desenvolvimento
</t>
    </r>
    <r>
      <rPr>
        <sz val="10"/>
        <color theme="1"/>
        <rFont val="Arial"/>
        <family val="2"/>
      </rPr>
      <t>- Ligislação de suporte, incluindo os respetivos domínios.
- Trabalho transversal e de articulação disciplinar.
- Contributos de diferentes disciplinas.
- Cruzamento dos respetivos conteúdos com os temas da estratégia da escola.
- Desenvolvimento e concretização de projetos pelos alunos.</t>
    </r>
  </si>
  <si>
    <t xml:space="preserve">Legislação que enquadra a Cidadania e Desenvolvimento.
Domínios obrigatórios e opcionais.
Transversalidade de Cidadania e Desenvolvimento.
Caraterísticas do trabalho desenvolvido em Cidadania e Desenvolvimento.
</t>
  </si>
  <si>
    <t>2023/07/07 a 2023/07/21</t>
  </si>
  <si>
    <r>
      <rPr>
        <b/>
        <sz val="10"/>
        <color rgb="FF000000"/>
        <rFont val="Arial"/>
        <family val="2"/>
      </rPr>
      <t xml:space="preserve">
Aprofundar a presença consciente: uma formação de mindfulness - nível II
</t>
    </r>
    <r>
      <rPr>
        <sz val="10"/>
        <color rgb="FF000000"/>
        <rFont val="Arial"/>
        <family val="2"/>
      </rPr>
      <t xml:space="preserve">Objetivos Gerais:
- Favorecer o bem-estar geral;
- Desenvolver uma prática regular de mindfulness, a nível formal e integrar a atitude 
mindfulness no quotidiano;
- Ampliar o enfoque, a consciência, a empatia e a compaixão;
- Proporcionar autoconsciência e um maior equilíbrio emocional;
- Facilitar o melhoramento das relações interpessoais;
- Reduzir o stress e a ansiedade e facilitar a sua gestão.
Objetivos Específico:
- Fomentar as atitudes mindfulness;
- Cultivar a observação de pensamentos, sensações corporais e emoções;
- Compreender o efeito das emoções na fisiologia corporal;
- Fomentar uma maior capacidade de autorregulação emocional;
- Potenciar o autocuidado e a compaixão pessoal;
- Partilhar experiências e reflexões sobre a aplicação de mindfulness no quotidiano.
</t>
    </r>
  </si>
  <si>
    <t xml:space="preserve">Recursos humanos: 90€ -CAF+ 195€ - CAE </t>
  </si>
  <si>
    <t xml:space="preserve"> Aprofundamento dos princípios teóricos do mindfulnes (Jon Kabat- Zin); 
 Ampliação da presença consciente (enfoque, não julgamento e na aceitação); 
Técnicas respiratórias; 
 Exercícios de desenvolvimento da consciência corporal (scanner corporal, meditação em movimento, dança com emoção); 
 A consciência testemunha; - Dinâmicas de expansão da empatia e compaixão (individualmente, pares e de grupo); 
 Comunicação consciente (escuta ativa, responder/comunicar); 
 As características do educador mindful.</t>
  </si>
  <si>
    <t>Português língua não materna</t>
  </si>
  <si>
    <t>Docentes dos grupos 200, 220, 300, 320, 330</t>
  </si>
  <si>
    <t>A atividade formativa não se realizou por motivos  profissionais da formadora.</t>
  </si>
  <si>
    <t>TOTAL DE HORAS</t>
  </si>
  <si>
    <t>5.2. PLANO DE FORMAÇÃO NÃO DOCENTE</t>
  </si>
  <si>
    <t>3, 4, 5, 6, 7, 8</t>
  </si>
  <si>
    <t xml:space="preserve"> 3.1; 4.1; 5.1; 6.1; 6.2; 7.1, 7.3; 8.1</t>
  </si>
  <si>
    <t xml:space="preserve">Empatia e Comunicação não Verbal </t>
  </si>
  <si>
    <t>60€ CAE</t>
  </si>
  <si>
    <t>Assistentes operacionais</t>
  </si>
  <si>
    <t>---------------------------------------------------------------------------------------------</t>
  </si>
  <si>
    <t>A atividade formativa não se realizou por motivos pessoais e profissionais da formadora.</t>
  </si>
  <si>
    <t>3.1; 4.1; 5.1; 6.1; 6.2; 7.1, 7.3; 8.1</t>
  </si>
  <si>
    <t xml:space="preserve">
2023/01/12
</t>
  </si>
  <si>
    <t>Juntos Criamos a Escola que Desejamos</t>
  </si>
  <si>
    <t>Professora Delta Gouveia</t>
  </si>
  <si>
    <t>4,40€ CAF</t>
  </si>
  <si>
    <t xml:space="preserve"> 3, 4, 5, 6, 7, 8</t>
  </si>
  <si>
    <t>A minha escola tem muitos alunos estrangeiros…o que faço?</t>
  </si>
  <si>
    <t>Dr.ª Maria Fátima Neves</t>
  </si>
  <si>
    <t xml:space="preserve"> 3,  5, 6, 7, 8</t>
  </si>
  <si>
    <t xml:space="preserve"> 3.1;  5.1; 6.1; 6.2; 7.1, 7.3; 8.1</t>
  </si>
  <si>
    <t xml:space="preserve">Workshop:  Naninha do bem
</t>
  </si>
  <si>
    <t>Coordenadora técnica e
Assistentes operacionais</t>
  </si>
  <si>
    <t xml:space="preserve">
2023/02/13
</t>
  </si>
  <si>
    <t>Madeira sem Bullying</t>
  </si>
  <si>
    <t>D.ª Inês Pereira e Dª Isabel Andrade</t>
  </si>
  <si>
    <t>22€ CAF</t>
  </si>
  <si>
    <t>Workshop:  Naninha do bem - replicação</t>
  </si>
  <si>
    <t>Assistente técnica e
Assistentes operacionais</t>
  </si>
  <si>
    <t xml:space="preserve"> 3, 5, 6, 7, 8</t>
  </si>
  <si>
    <t>Burnout - Compreender e Intervir</t>
  </si>
  <si>
    <t>Dr.ª Sofia Pereira</t>
  </si>
  <si>
    <t>Coordenadora técnica,
Assistente técnico/a,
Encarregada operacional e
Assistentes operacionais</t>
  </si>
  <si>
    <t xml:space="preserve">2023/04/14
</t>
  </si>
  <si>
    <t>Prevenção da Violência de Género </t>
  </si>
  <si>
    <t>A Equipa do ART'THEMIS+ Madeira</t>
  </si>
  <si>
    <t xml:space="preserve"> ART'THEMIS+ Madeira</t>
  </si>
  <si>
    <t xml:space="preserve">Assistente técnico/a,
Encarregada operacional e
Assistentes operacionais
</t>
  </si>
  <si>
    <t xml:space="preserve">
a) Para a calendarização das atividades deve considerar-se o seguinte: no ensino regular, o disposto no Anexo I do Despacho n.º 283/2022, de 29 de julho; nos Cursos de Educação e Formação de Adultos e Formações Modulares, as datas correspondentes ao término da formação.
 AIP – atividade introduzida a posteriori.
I – Insuficiente; S – Suficiente; B – Bom; MB – Muito Bom; AIP – atividade introduzida a posteriori.</t>
  </si>
  <si>
    <r>
      <rPr>
        <b/>
        <sz val="8"/>
        <color theme="1"/>
        <rFont val="Arial"/>
        <family val="2"/>
      </rPr>
      <t>Legenda</t>
    </r>
    <r>
      <rPr>
        <sz val="8"/>
        <color theme="1"/>
        <rFont val="Arial"/>
        <family val="2"/>
      </rPr>
      <t>:
CAF - custos assumidos pelos formandos ; CAE - Custos assumido pela escola ;   S/C - sem custos.</t>
    </r>
  </si>
  <si>
    <t>6. DESPORTO ESCOLAR</t>
  </si>
  <si>
    <t>Coordenador do Desporto Escolar</t>
  </si>
  <si>
    <t>Carlos Andrés León Viríssimo</t>
  </si>
  <si>
    <t>Diretor de Instalações</t>
  </si>
  <si>
    <t>Ana Gabriela Gonçalves da Silva</t>
  </si>
  <si>
    <t>CARGOS/FUNÇÕES</t>
  </si>
  <si>
    <t>MODALIDADE</t>
  </si>
  <si>
    <t>NOME DO PROFESSOR</t>
  </si>
  <si>
    <t>N.º DE HORAS DE REDUÇÃO</t>
  </si>
  <si>
    <t>Carlos León</t>
  </si>
  <si>
    <t>Coordenadora de Atividade Interna 2.º ciclo</t>
  </si>
  <si>
    <t>Ana Sampaio</t>
  </si>
  <si>
    <t>Coordenadora de Atividade Interna 3.º ciclo</t>
  </si>
  <si>
    <t xml:space="preserve">Susana Silva </t>
  </si>
  <si>
    <t>Orientador(a) Equipa/Grupo</t>
  </si>
  <si>
    <t>Andebol</t>
  </si>
  <si>
    <t>Ana Gabriela Silva</t>
  </si>
  <si>
    <t>Atletismo</t>
  </si>
  <si>
    <t>João Pedro Silva</t>
  </si>
  <si>
    <t>Badminton</t>
  </si>
  <si>
    <t>Henrique Andrade</t>
  </si>
  <si>
    <t>Basquetebol</t>
  </si>
  <si>
    <t>Tomás Quintal</t>
  </si>
  <si>
    <t>Futsal</t>
  </si>
  <si>
    <t>Joselino Câmara</t>
  </si>
  <si>
    <t>(Crédito não atribuído)</t>
  </si>
  <si>
    <t>Judo</t>
  </si>
  <si>
    <t>João Gil Pereira</t>
  </si>
  <si>
    <t>Ténis de Mesa</t>
  </si>
  <si>
    <t>Voleibol</t>
  </si>
  <si>
    <t>Carla Alves</t>
  </si>
  <si>
    <t>Filipe Neto</t>
  </si>
  <si>
    <t>Ativ. Motora Adaptada</t>
  </si>
  <si>
    <t>Ativ. Rítmicas Expressivas</t>
  </si>
  <si>
    <t>Susana Silva</t>
  </si>
  <si>
    <t>INSTALAÇÃO</t>
  </si>
  <si>
    <t>COB.</t>
  </si>
  <si>
    <t>DESC</t>
  </si>
  <si>
    <t>COMP.</t>
  </si>
  <si>
    <t>LARG.</t>
  </si>
  <si>
    <t>PISO</t>
  </si>
  <si>
    <t>DESPORTOS PRATICÁVEIS</t>
  </si>
  <si>
    <t>Tipologia</t>
  </si>
  <si>
    <t>Ginásio</t>
  </si>
  <si>
    <t>14m</t>
  </si>
  <si>
    <t>7m</t>
  </si>
  <si>
    <t>Vinil</t>
  </si>
  <si>
    <t>Ginástica / Judo</t>
  </si>
  <si>
    <t>Campo 1</t>
  </si>
  <si>
    <t>40m</t>
  </si>
  <si>
    <t>20m</t>
  </si>
  <si>
    <t>Cimento</t>
  </si>
  <si>
    <t>Andebol / Futsal / Voleibol / Badminton</t>
  </si>
  <si>
    <t>Campo 2</t>
  </si>
  <si>
    <t>30m</t>
  </si>
  <si>
    <t>18m</t>
  </si>
  <si>
    <t>Sintético</t>
  </si>
  <si>
    <t>Basquetebol / Voleibol / Badminton / Mini-Andebol</t>
  </si>
  <si>
    <t>Pista</t>
  </si>
  <si>
    <t>14m (topo)</t>
  </si>
  <si>
    <t>12m (topo)</t>
  </si>
  <si>
    <t>Voleibol / Badminton / Atletismo / Mini-Basquetebol</t>
  </si>
  <si>
    <t>40m (corredor)</t>
  </si>
  <si>
    <t>4m (corredor)</t>
  </si>
  <si>
    <t>4 mesas de cimento de Ténis de Mesa</t>
  </si>
  <si>
    <t>5m</t>
  </si>
  <si>
    <t>Alcatrão</t>
  </si>
  <si>
    <t>Mini-pavilhão</t>
  </si>
  <si>
    <t>15m</t>
  </si>
  <si>
    <t>Mini-Andebol; Badminton; Mini-Basquetebol; Ginástica; Judo; Ténis de Mesa; Voleibol</t>
  </si>
  <si>
    <t>Atividades Inter-turmas</t>
  </si>
  <si>
    <t>Atividade/Modalidade</t>
  </si>
  <si>
    <t>Data/Período de Realização</t>
  </si>
  <si>
    <t>População Alvo</t>
  </si>
  <si>
    <t>Torneios Inter-Turmas de Andebol</t>
  </si>
  <si>
    <t>Ao longo do 1.º período</t>
  </si>
  <si>
    <t>Alunos do 2.º ciclo</t>
  </si>
  <si>
    <t>Torneios Inter-Turmas de Basquetebol</t>
  </si>
  <si>
    <t>Alunos do 3.º ciclo</t>
  </si>
  <si>
    <t>Ao longo do 2.º período</t>
  </si>
  <si>
    <t>Torneios Inter-Turmas de Voleibol e Futsal</t>
  </si>
  <si>
    <t>Ao longo do 3.º período</t>
  </si>
  <si>
    <t>Atividades Inter-escolas</t>
  </si>
  <si>
    <t>Escolas</t>
  </si>
  <si>
    <t>MegaSprinter (Fase Regional)</t>
  </si>
  <si>
    <t>Alunos dos 2.º e 3.º ciclos</t>
  </si>
  <si>
    <t>Várias</t>
  </si>
  <si>
    <t>Corta-Mato Escolar (Fase Regional)</t>
  </si>
  <si>
    <t>Encontro Regional de Ultimate de Praia (Frisbee)</t>
  </si>
  <si>
    <t>Dias/Semana das modalidades e outras atividades</t>
  </si>
  <si>
    <t>Corta-Mato (Fase Turma)</t>
  </si>
  <si>
    <t>MegaSprinter (Fase Turma)</t>
  </si>
  <si>
    <t>Jogos Tradicionais</t>
  </si>
  <si>
    <t>31 de outubro de 2022</t>
  </si>
  <si>
    <t>7 de dezembro de 2022</t>
  </si>
  <si>
    <t>2 de março de 2023</t>
  </si>
  <si>
    <t>Alunos de 6.º e 7.º anos</t>
  </si>
  <si>
    <t>31 de março de 2023</t>
  </si>
  <si>
    <t>Cross Games</t>
  </si>
  <si>
    <t>5.º Trail EBECL</t>
  </si>
  <si>
    <t>3.º período (no turno da manhã do dia da Cerimónia de Abertura da FDE)</t>
  </si>
  <si>
    <t>6 de junho de 2023</t>
  </si>
  <si>
    <t>Parcerias</t>
  </si>
  <si>
    <t>Associação Cultural e Desportiva do Jardim da Serra
Grupo Desportivo do Estreito
Casa do Povo do Estreito
Associação Cultural e Recreativa do Estreito
Grupo Desportivo do Corticeiras
Clube Escola do Estreito</t>
  </si>
  <si>
    <t>7. RECURSOS E ORÇAMENTO</t>
  </si>
  <si>
    <t>7.1. ORGANIZAÇÃO E UTILIZAÇÃO DE RECURSOS E ESPAÇOS</t>
  </si>
  <si>
    <t>A escola é constituída por espaços exteriores e interiores. 
No espaço exterior existem dois campos desportivos, uma pista, um mini pavilhão, balneários exteriores, pátio coberto e parque de estacionamento. 
O espaço interior é constituído por quatro pavilhões em patamares, denominados pavilhão 0, pavilhão 1, pavilhão 2 e pavilhão 3. Nos vários pavilhões existe uma arrecadação de apoio ao serviço do pessoal auxiliar.</t>
  </si>
  <si>
    <t xml:space="preserve">Pavilhão 0: caracteriza-se pela concentração dos principais serviços de apoio da Escola </t>
  </si>
  <si>
    <t>Piso inferior</t>
  </si>
  <si>
    <t>Central telefónica, bar e sala de convívio dos alunos, bar dos professores, arrecadação do bar, serviços administrativos, gabinete de primeiros socorros, gabinete do operador de sistemas, gabinete do servidor, sala de pessoal não docente, um WC de funcionários, gabinete do clube escola e gabinete da educação especial, dois laboratórios de informática.</t>
  </si>
  <si>
    <t>Piso superior</t>
  </si>
  <si>
    <t>Sala de sessões, gabinete do conselho da comunidade educativa e do conselho pedagógico, reprografia, conselho executivo, sala de professores, sala de apoio ao conselho executivo, sala de assessoria ao conselho executivo, pequena arrecadação (SOS), biblioteca, dois WC (um masculino e um feminino, para professores).</t>
  </si>
  <si>
    <t xml:space="preserve">Pavilhão 1: caracteriza-se por gabinetes de apoio aos docentes e salas de aula </t>
  </si>
  <si>
    <t>Sala de apoio à direção de turma, sala de edição de imagem, sala AIA, sala CAA, gabinete rádio escola, sala para as aulas de educação visual e educação tecnológica, bem como gabinete para os docentes destes dois conselhos de disciplina, dois WC (um masculino e um feminino, para alunos).</t>
  </si>
  <si>
    <t>Oito salas de aula, sendo que três são laboratórios de informática, uma é o gabinete de psicologia e uma é o gabinete de apoio.</t>
  </si>
  <si>
    <t>Pavilhão 2: caracteriza-se por gabinetes de apoio aos docentes e salas de aula</t>
  </si>
  <si>
    <t>Três salas de aula, uma sala de mindfulness, um laboratório de ciências, um laboratório de físico-química e respetivo gabinete de apoio, gabinete do departamento de ciências exatas e da natureza e tecnologias, gabinete do departamento de ciências humanas e sociais, dois WC (um masculino e um feminino, para alunos), arrecadação de material.</t>
  </si>
  <si>
    <t xml:space="preserve">Cinco salas de aula, uma sala de educação visual e respetivo gabinete de apoio, gabinete de audiovisuais e laboratório de fotografia (desativado), um WC (pessoas com mobilidade reduzida). </t>
  </si>
  <si>
    <t>Pavilhão 3: caracteriza-se por serviços de apoio e salas de aula</t>
  </si>
  <si>
    <t>Rés-do-chão</t>
  </si>
  <si>
    <t>Papelaria, dispensa,  lavandaria, três WC (um masculino, um feminino e outro para pessoas com mobilidade reduzida), oficina de manutenção, cozinha e respetiva arrecadação, cantina.</t>
  </si>
  <si>
    <t>1.º piso</t>
  </si>
  <si>
    <t>Uma sala de aula, uma sala de educação tecnológica e respetiva arrecadação, uma sala de educação musical, uma sala de teatro, um mini ginásio,  gabinete de educação física, WC, duas arrecadações (uma de material informático e outra geral).</t>
  </si>
  <si>
    <t>2.º piso</t>
  </si>
  <si>
    <t>Cinco salas de aula, uma sala de educação visual e respetiva arrecadação, gabinete do departamento de línguas, arrecadação de material, gabinete de informática.</t>
  </si>
  <si>
    <t xml:space="preserve"> -</t>
  </si>
  <si>
    <t xml:space="preserve">A requisição de salas específicas é feita através de formulários cuja a responsabilidade de gestão é feita pelo Conselho Executivo. </t>
  </si>
  <si>
    <t>O funcionário encarregue pelo gabinete de audiovisuais, com o respetivo material específico, é o responsável por colocar nas salas e levantar o material requisitado através da plataforma Siga</t>
  </si>
  <si>
    <t>7.2. ORÇAMENTO ANUAL DA ESCOLA</t>
  </si>
  <si>
    <t>Total de orçamento aprovado para o ano civil 2022 -  6.423.737,00€</t>
  </si>
  <si>
    <t>Vencimentos</t>
  </si>
  <si>
    <t>Funcionamento</t>
  </si>
  <si>
    <t>Receita consignada</t>
  </si>
  <si>
    <t>Manuais Digitais 180.571,00</t>
  </si>
  <si>
    <t>Erasmus</t>
  </si>
  <si>
    <t>5.876.361,00€</t>
  </si>
  <si>
    <t>113.831,00€</t>
  </si>
  <si>
    <t>104.850,00€</t>
  </si>
  <si>
    <t>0,00</t>
  </si>
  <si>
    <t>8. ACOMPANHAMENTO, DIVULGAÇÃO E AVALIAÇÃO</t>
  </si>
  <si>
    <t>8.1. ACOMPANHAMENTO</t>
  </si>
  <si>
    <t>Reuniões prévias de preparação das atividades a desenvolver, presididas pelo conselho executivo e, posteriormente, pelos/as coordenadores/as de departamento e delegados/as de disciplina;</t>
  </si>
  <si>
    <t>Balanços realizados periodicamente pelos conselhos de disciplina/departamentos curriculares e analisados em reuniões do conselho pedagógico.</t>
  </si>
  <si>
    <t>8.2. DIVULGAÇÃO</t>
  </si>
  <si>
    <r>
      <t xml:space="preserve">Página da escola (www.ebecl.com).
Equipas </t>
    </r>
    <r>
      <rPr>
        <i/>
        <sz val="11"/>
        <color theme="1"/>
        <rFont val="Arial"/>
        <family val="2"/>
      </rPr>
      <t>Teams.</t>
    </r>
  </si>
  <si>
    <t>Envio para a Direção Regional de Educação.</t>
  </si>
  <si>
    <t>8.3. AVALIAÇÃO</t>
  </si>
  <si>
    <t>Autoavaliação - balanços realizados periodicamente pelas diferentes estruturas (departamentos curriculares, conselhos de disciplina, CAEC, Desporto Escolar e projetos) que propõem e organizam as atividades através do preenchimento de grelhas e/ou da elaboração de relatórios próprias/os para o efeito.</t>
  </si>
  <si>
    <t>Relatório final elaborado pelo conselho executivo, alvo de análise em reunião do conselho pedagógico e, posteriormente, do conselho da comunidade educativa.</t>
  </si>
  <si>
    <t>8.4. APROVAÇÃO</t>
  </si>
  <si>
    <t>Aprovado em reunião do conselho executivo de 02/11/2022.</t>
  </si>
  <si>
    <t>8.5. BIBLIOGRAFIA</t>
  </si>
  <si>
    <t>Decreto Legislativo Regional n.º 21/2006/M, de 21 de junho, que altera o Decreto Legislativo Regional n.º 4/2000/M, de 31 de janeiro.</t>
  </si>
  <si>
    <t>2023/02/14
09h45min. Às 11h30min.</t>
  </si>
  <si>
    <t>Alunos do 9.º F</t>
  </si>
  <si>
    <t xml:space="preserve">Este projeto caracterizou-se por uma dinâmica prática e  e interativa, com a produção (desenho, ilustração, bordado, costura) das Naninhas do Bem (almofadas), que envolveu as turmas do 7.º DEF e 8.º D e a comunidade educativa,  o que permitiu a produção das sessenta "Naninhas" que foram entregues no lar de idosos  living Care de Câmara de Lobos, por uma representação de alunos das turmas que aderiram ao projeto, culminando numa troca de afetos entre gerações. </t>
  </si>
  <si>
    <t>Esta atividade - visita de estudo ao lar de idosos,  efetuou-se depois de  concluída a produção  das 60 “Naninhas” (uma para cada utente do lar de Câmara de lobos) e assim proceder à respetiva entrega. Por sugestão da Diretora do referido lar, só puderam ser recebidos 15 visitantes de cada vez, por isso os 12 alunos 2 docentes  e um elemento do Conselho Executivo.</t>
  </si>
  <si>
    <t>Turmas que aderiram ao projeto
7.º D,E,F e 8.ºD</t>
  </si>
  <si>
    <t xml:space="preserve">2023/06/06
</t>
  </si>
  <si>
    <t xml:space="preserve">2023/01/30 a 2023/02/03
e a 
2023/06/12 a 2023/06/16   </t>
  </si>
  <si>
    <t>Recursos humanos:
1 formadora de CLC_LEI_3; + 17 formandos
Recursos financeiros: 45€ CAE
CAA 51€ + 3€ CAP</t>
  </si>
  <si>
    <t>Formadora</t>
  </si>
  <si>
    <t>Formandos da turma formação modular - alemão</t>
  </si>
  <si>
    <t xml:space="preserve">Recursos humanos: 
2 docentes de Ciências Naturais do 2.º ciclo + 
40 alunos (aprox.)       
 Recursos financeiros: 180€ CAE + 74,80€ TApCMCL (visita de 4 horas, viagem de ida e volta)                    </t>
  </si>
  <si>
    <t>Caminhada Levada do Norte   (duração 4 horas)
A turma fez uma caminhada pela Levada do Norte, incluindo um lanche saudável.</t>
  </si>
  <si>
    <t>1.1; 
1.2; 
3.1; 
7.1; 
7.2;
7.3</t>
  </si>
  <si>
    <t>- Reconhecer comportamentos promotores do bom funcionamento do sistema digestivo. 
-Sensibilizar para a importância das regras de higiene no equilíbrio do sistema respiratório. 
-Reconhecer a importância dos estilos de vida para o bom funcionamento do sistema cardiovascular. 
-Formular opiniões críticas acerca dos cuidados a ter com a pele e com o sistema urinário, justificando a sua importância para a saúde humana.</t>
  </si>
  <si>
    <t xml:space="preserve">- Caracterização da biodiversidade existente a nível local e regional.
- Valorização das áreas protegidas e o seu papel na proteção da vida selvagem. </t>
  </si>
  <si>
    <t xml:space="preserve">- Valorização das práticas teatrais como arte. </t>
  </si>
  <si>
    <t xml:space="preserve"> Estilo de vida saudável e identificar comportamentos que põem em perigo e em risco a saúde e reconhecer que as escolhas e decisões tomadas no imediato têm impacto e repercussões a curto e médio prazo na saúde e no projeto de vida.</t>
  </si>
  <si>
    <r>
      <rPr>
        <b/>
        <i/>
        <sz val="10"/>
        <color theme="1"/>
        <rFont val="Arial"/>
        <family val="2"/>
      </rPr>
      <t>Workshop:  OneDrive</t>
    </r>
    <r>
      <rPr>
        <b/>
        <sz val="10"/>
        <color theme="1"/>
        <rFont val="Arial"/>
        <family val="2"/>
      </rPr>
      <t xml:space="preserve">
</t>
    </r>
    <r>
      <rPr>
        <sz val="10"/>
        <color theme="1"/>
        <rFont val="Arial"/>
        <family val="2"/>
      </rPr>
      <t xml:space="preserve">- Aplicar a estratégia digital da escola. </t>
    </r>
    <r>
      <rPr>
        <b/>
        <sz val="10"/>
        <color theme="1"/>
        <rFont val="Arial"/>
        <family val="2"/>
      </rPr>
      <t xml:space="preserve">
</t>
    </r>
  </si>
  <si>
    <r>
      <rPr>
        <b/>
        <sz val="10"/>
        <color theme="1"/>
        <rFont val="Arial"/>
        <family val="2"/>
      </rPr>
      <t xml:space="preserve">Inovação Pedagógica com Plataformas e Manuais Digitais (manhã)
</t>
    </r>
    <r>
      <rPr>
        <sz val="9.5"/>
        <color theme="1"/>
        <rFont val="Arial"/>
        <family val="2"/>
      </rPr>
      <t>Objetivos Gerais:
- Promover a inovação educacional, potenciando o uso de tecnologias em contexto de ensino e 
aprendizagem;
- Explorar recursos educativos digitais (RED) e a sua integração em contexto de ensino e 
aprendizagem;
- Valorizar o trabalho cooperativo e a partilha de práticas pedagógicas no desenvolvimento 
profissional dos docentes.
Objetivos Específicos:
- Explorar os manuais e as plataformas digitais nas diferentes perspetivas (perfil do aluno e 
perfil do professor),
- Consolidar a importância da utilização pedagógica da tecnologia e, mais especificamente, das 
aplicações “Escola Virtual” e “Aula Digital”;
- Compreender as vantagens do uso de manuais digitais face a manuais em papel;
- Criar uma aula nas plataformas digitais.
- Criar testes interativos nas plataformas digitais.
- Criar trabalhos/tarefas para os alunos nas plataformas digitais.</t>
    </r>
  </si>
  <si>
    <r>
      <rPr>
        <b/>
        <sz val="10"/>
        <color theme="1"/>
        <rFont val="Arial"/>
        <family val="2"/>
      </rPr>
      <t xml:space="preserve">Inovação Pedagógica com Plataformas e Manuais Digitais (tarde)
</t>
    </r>
    <r>
      <rPr>
        <sz val="9.5"/>
        <color theme="1"/>
        <rFont val="Arial"/>
        <family val="2"/>
      </rPr>
      <t>Objetivos Gerais:
- Promover a inovação educacional, potenciando o uso de tecnologias em contexto de ensino e 
aprendizagem;
- Explorar recursos educativos digitais (RED) e a sua integração em contexto de ensino e 
aprendizagem;
- Valorizar o trabalho cooperativo e a partilha de práticas pedagógicas no desenvolvimento 
profissional dos docentes.
Objetivos Específicos:
- Explorar os manuais e as plataformas digitais nas diferentes perspetivas (perfil do aluno e 
perfil do professor),
- Consolidar a importância da utilização pedagógica da tecnologia e, mais especificamente, das 
aplicações “Escola Virtual” e “Aula Digital”;
- Compreender as vantagens do uso de manuais digitais face a manuais em papel;
- Criar uma aula nas plataformas digitais.
- Criar testes interativos nas plataformas digitais.
- Criar trabalhos/tarefas para os alunos nas plataformas digitais.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</si>
</sst>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numFmt numFmtId="165" formatCode="dd\/mm\/yyyy"/>
    <numFmt numFmtId="166" formatCode="yyyy\-mm\-dd;@"/>
    <numFmt numFmtId="167" formatCode="yyyy/mm/dd"/>
  </numFmts>
  <fonts count="80" x14ac:knownFonts="1">
    <font>
      <sz val="11"/>
      <color theme="1"/>
      <name val="Calibri"/>
      <family val="2"/>
      <scheme val="minor"/>
    </font>
    <font>
      <sz val="10"/>
      <color theme="1"/>
      <name val="Arial"/>
      <family val="2"/>
    </font>
    <font>
      <b/>
      <sz val="12"/>
      <color theme="1"/>
      <name val="Arial"/>
      <family val="2"/>
    </font>
    <font>
      <sz val="11"/>
      <color theme="1"/>
      <name val="Calibri"/>
      <family val="2"/>
      <scheme val="minor"/>
    </font>
    <font>
      <b/>
      <sz val="16"/>
      <color rgb="FF0000FF"/>
      <name val="Arial"/>
      <family val="2"/>
    </font>
    <font>
      <sz val="11"/>
      <color theme="1"/>
      <name val="Arial"/>
      <family val="2"/>
    </font>
    <font>
      <b/>
      <sz val="11"/>
      <color theme="1"/>
      <name val="Arial"/>
      <family val="2"/>
    </font>
    <font>
      <b/>
      <sz val="14"/>
      <color theme="1"/>
      <name val="Arial"/>
      <family val="2"/>
    </font>
    <font>
      <b/>
      <u/>
      <sz val="14"/>
      <color theme="1"/>
      <name val="Arial"/>
      <family val="2"/>
    </font>
    <font>
      <sz val="10"/>
      <color rgb="FFFF0000"/>
      <name val="Arial"/>
      <family val="2"/>
    </font>
    <font>
      <b/>
      <sz val="10"/>
      <name val="Arial"/>
      <family val="2"/>
    </font>
    <font>
      <sz val="10"/>
      <name val="Calibri"/>
      <family val="2"/>
      <scheme val="minor"/>
    </font>
    <font>
      <sz val="8"/>
      <color theme="1"/>
      <name val="Arial"/>
      <family val="2"/>
    </font>
    <font>
      <b/>
      <sz val="8"/>
      <color theme="1"/>
      <name val="Arial"/>
      <family val="2"/>
    </font>
    <font>
      <b/>
      <vertAlign val="superscript"/>
      <sz val="11"/>
      <color rgb="FFFF0000"/>
      <name val="Arial"/>
      <family val="2"/>
    </font>
    <font>
      <b/>
      <sz val="12"/>
      <color theme="0"/>
      <name val="Arial"/>
      <family val="2"/>
    </font>
    <font>
      <b/>
      <sz val="14"/>
      <color theme="0"/>
      <name val="Arial"/>
      <family val="2"/>
    </font>
    <font>
      <b/>
      <sz val="11"/>
      <name val="Arial"/>
      <family val="2"/>
    </font>
    <font>
      <b/>
      <sz val="10"/>
      <color theme="1"/>
      <name val="Arial"/>
      <family val="2"/>
    </font>
    <font>
      <sz val="9"/>
      <color theme="1"/>
      <name val="Arial"/>
      <family val="2"/>
    </font>
    <font>
      <sz val="10"/>
      <name val="Arial"/>
      <family val="2"/>
    </font>
    <font>
      <b/>
      <sz val="11"/>
      <color theme="1"/>
      <name val="Calibri"/>
      <family val="2"/>
      <scheme val="minor"/>
    </font>
    <font>
      <b/>
      <sz val="9"/>
      <color theme="1"/>
      <name val="Times New Roman"/>
      <family val="1"/>
    </font>
    <font>
      <sz val="11"/>
      <color theme="0"/>
      <name val="Calibri"/>
      <family val="2"/>
      <scheme val="minor"/>
    </font>
    <font>
      <b/>
      <sz val="12"/>
      <name val="Calibri"/>
      <family val="2"/>
      <scheme val="minor"/>
    </font>
    <font>
      <b/>
      <sz val="24"/>
      <color theme="0"/>
      <name val="Arial"/>
      <family val="2"/>
    </font>
    <font>
      <b/>
      <sz val="14"/>
      <color theme="0"/>
      <name val="Calibri"/>
      <family val="2"/>
      <scheme val="minor"/>
    </font>
    <font>
      <sz val="11"/>
      <color rgb="FF000000"/>
      <name val="Arial"/>
      <family val="2"/>
    </font>
    <font>
      <b/>
      <sz val="11"/>
      <color rgb="FF000000"/>
      <name val="Arial"/>
      <family val="2"/>
    </font>
    <font>
      <b/>
      <sz val="14"/>
      <name val="Arial"/>
      <family val="2"/>
    </font>
    <font>
      <b/>
      <sz val="8"/>
      <color theme="0"/>
      <name val="Calibri"/>
      <family val="2"/>
      <scheme val="minor"/>
    </font>
    <font>
      <b/>
      <sz val="16"/>
      <color theme="0"/>
      <name val="Arial"/>
      <family val="2"/>
    </font>
    <font>
      <sz val="10"/>
      <color rgb="FF000000"/>
      <name val="Arial"/>
      <family val="2"/>
    </font>
    <font>
      <sz val="12"/>
      <color rgb="FF000000"/>
      <name val="Calibri"/>
      <family val="2"/>
      <scheme val="minor"/>
    </font>
    <font>
      <sz val="11"/>
      <name val="Calibri"/>
      <family val="2"/>
      <scheme val="minor"/>
    </font>
    <font>
      <sz val="9"/>
      <color theme="1"/>
      <name val="Calibri"/>
      <family val="2"/>
      <scheme val="minor"/>
    </font>
    <font>
      <b/>
      <sz val="12"/>
      <name val="Arial"/>
      <family val="2"/>
    </font>
    <font>
      <sz val="11"/>
      <name val="Arial"/>
      <family val="2"/>
    </font>
    <font>
      <sz val="11"/>
      <color rgb="FFFF0000"/>
      <name val="Calibri"/>
      <family val="2"/>
      <scheme val="minor"/>
    </font>
    <font>
      <b/>
      <u/>
      <sz val="10"/>
      <color theme="1"/>
      <name val="Arial"/>
      <family val="2"/>
    </font>
    <font>
      <sz val="11"/>
      <color rgb="FFFF0000"/>
      <name val="Arial"/>
      <family val="2"/>
    </font>
    <font>
      <b/>
      <sz val="11"/>
      <name val="Calibri"/>
      <family val="2"/>
      <scheme val="minor"/>
    </font>
    <font>
      <b/>
      <sz val="10"/>
      <color rgb="FFFF0000"/>
      <name val="Arial"/>
      <family val="2"/>
    </font>
    <font>
      <sz val="9"/>
      <color rgb="FFFF0000"/>
      <name val="Arial"/>
      <family val="2"/>
    </font>
    <font>
      <b/>
      <sz val="12"/>
      <color rgb="FFFF0000"/>
      <name val="Arial"/>
      <family val="2"/>
    </font>
    <font>
      <sz val="12"/>
      <color rgb="FFFF0000"/>
      <name val="Calibri"/>
      <family val="2"/>
      <scheme val="minor"/>
    </font>
    <font>
      <sz val="9"/>
      <name val="Arial"/>
      <family val="2"/>
    </font>
    <font>
      <b/>
      <sz val="9"/>
      <color rgb="FFFF0000"/>
      <name val="Arial"/>
      <family val="2"/>
    </font>
    <font>
      <b/>
      <sz val="12"/>
      <color theme="1"/>
      <name val="Times New Roman"/>
      <family val="1"/>
    </font>
    <font>
      <b/>
      <sz val="9"/>
      <color rgb="FF000000"/>
      <name val="Times New Roman"/>
      <family val="1"/>
    </font>
    <font>
      <b/>
      <sz val="5"/>
      <color theme="1"/>
      <name val="Times New Roman"/>
      <family val="1"/>
    </font>
    <font>
      <b/>
      <sz val="12"/>
      <color rgb="FFC00000"/>
      <name val="Times New Roman"/>
      <family val="1"/>
    </font>
    <font>
      <b/>
      <sz val="9"/>
      <color theme="1"/>
      <name val="Arial"/>
      <family val="2"/>
    </font>
    <font>
      <b/>
      <sz val="12"/>
      <color rgb="FFFFFF00"/>
      <name val="Times New Roman"/>
      <family val="1"/>
    </font>
    <font>
      <b/>
      <sz val="8"/>
      <color rgb="FF000000"/>
      <name val="Times New Roman"/>
      <family val="1"/>
    </font>
    <font>
      <sz val="12"/>
      <color rgb="FF000000"/>
      <name val="Arial"/>
      <family val="2"/>
    </font>
    <font>
      <sz val="10"/>
      <color rgb="FF000000"/>
      <name val="Arial"/>
      <family val="2"/>
      <charset val="1"/>
    </font>
    <font>
      <i/>
      <sz val="10"/>
      <name val="Arial"/>
      <family val="2"/>
    </font>
    <font>
      <i/>
      <sz val="10"/>
      <color theme="1"/>
      <name val="Arial"/>
      <family val="2"/>
    </font>
    <font>
      <sz val="10"/>
      <color theme="1"/>
      <name val="Calibri"/>
      <family val="2"/>
      <scheme val="minor"/>
    </font>
    <font>
      <u/>
      <sz val="14"/>
      <color theme="1"/>
      <name val="Arial"/>
      <family val="2"/>
    </font>
    <font>
      <sz val="16"/>
      <color theme="0"/>
      <name val="Arial"/>
      <family val="2"/>
    </font>
    <font>
      <b/>
      <sz val="11"/>
      <color rgb="FFFFFF00"/>
      <name val="Arial"/>
      <family val="2"/>
    </font>
    <font>
      <sz val="10"/>
      <color rgb="FFFFC000"/>
      <name val="Arial"/>
      <family val="2"/>
    </font>
    <font>
      <sz val="11"/>
      <color rgb="FF444444"/>
      <name val="Arial"/>
      <family val="2"/>
    </font>
    <font>
      <b/>
      <sz val="10"/>
      <color theme="1"/>
      <name val="Times New Roman"/>
      <family val="1"/>
    </font>
    <font>
      <b/>
      <sz val="8"/>
      <color rgb="FFFF0000"/>
      <name val="Arial"/>
      <family val="2"/>
    </font>
    <font>
      <sz val="6"/>
      <color theme="1"/>
      <name val="Arial"/>
      <family val="2"/>
    </font>
    <font>
      <sz val="5"/>
      <color theme="1"/>
      <name val="Arial"/>
      <family val="2"/>
    </font>
    <font>
      <sz val="8"/>
      <color rgb="FFFF0000"/>
      <name val="Arial"/>
      <family val="2"/>
    </font>
    <font>
      <b/>
      <sz val="7"/>
      <color theme="1"/>
      <name val="Times New Roman"/>
      <family val="1"/>
    </font>
    <font>
      <b/>
      <i/>
      <sz val="10"/>
      <color theme="1"/>
      <name val="Arial"/>
      <family val="2"/>
    </font>
    <font>
      <b/>
      <sz val="10"/>
      <color rgb="FF000000"/>
      <name val="Arial"/>
      <family val="2"/>
    </font>
    <font>
      <sz val="11"/>
      <color rgb="FF000000"/>
      <name val="Calibri"/>
      <family val="2"/>
      <scheme val="minor"/>
    </font>
    <font>
      <i/>
      <sz val="11"/>
      <color theme="1"/>
      <name val="Arial"/>
      <family val="2"/>
    </font>
    <font>
      <sz val="11"/>
      <name val="Calibri"/>
      <family val="2"/>
    </font>
    <font>
      <b/>
      <sz val="11"/>
      <name val="Calibri"/>
      <family val="2"/>
    </font>
    <font>
      <sz val="8"/>
      <name val="Calibri"/>
      <family val="2"/>
      <scheme val="minor"/>
    </font>
    <font>
      <b/>
      <sz val="10"/>
      <color rgb="FF242424"/>
      <name val="Arial"/>
      <family val="2"/>
    </font>
    <font>
      <sz val="9.5"/>
      <color theme="1"/>
      <name val="Arial"/>
      <family val="2"/>
    </font>
  </fonts>
  <fills count="2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006600"/>
        <bgColor indexed="64"/>
      </patternFill>
    </fill>
    <fill>
      <patternFill patternType="solid">
        <fgColor rgb="FFFFFFFF"/>
        <bgColor indexed="64"/>
      </patternFill>
    </fill>
    <fill>
      <patternFill patternType="solid">
        <fgColor theme="0" tint="-0.34998626667073579"/>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rgb="FFE5B8B7"/>
        <bgColor indexed="64"/>
      </patternFill>
    </fill>
    <fill>
      <patternFill patternType="solid">
        <fgColor rgb="FFD6E3BC"/>
        <bgColor indexed="64"/>
      </patternFill>
    </fill>
    <fill>
      <patternFill patternType="solid">
        <fgColor rgb="FF8DB3E2"/>
        <bgColor indexed="64"/>
      </patternFill>
    </fill>
    <fill>
      <patternFill patternType="solid">
        <fgColor rgb="FFFBD4B4"/>
        <bgColor indexed="64"/>
      </patternFill>
    </fill>
    <fill>
      <patternFill patternType="solid">
        <fgColor rgb="FF92D050"/>
        <bgColor indexed="64"/>
      </patternFill>
    </fill>
    <fill>
      <patternFill patternType="solid">
        <fgColor rgb="FF95B3D7"/>
        <bgColor indexed="64"/>
      </patternFill>
    </fill>
    <fill>
      <patternFill patternType="solid">
        <fgColor rgb="FFC0000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FFF66"/>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bgColor rgb="FF000000"/>
      </patternFill>
    </fill>
    <fill>
      <patternFill patternType="solid">
        <fgColor rgb="FFD9D9D9"/>
        <bgColor rgb="FF000000"/>
      </patternFill>
    </fill>
    <fill>
      <patternFill patternType="solid">
        <fgColor theme="3" tint="0.79998168889431442"/>
        <bgColor indexed="64"/>
      </patternFill>
    </fill>
    <fill>
      <patternFill patternType="solid">
        <fgColor rgb="FFFFFFFF"/>
        <bgColor rgb="FF000000"/>
      </patternFill>
    </fill>
    <fill>
      <patternFill patternType="solid">
        <fgColor theme="3" tint="0.79998168889431442"/>
        <bgColor rgb="FF000000"/>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rgb="FF006600"/>
      </left>
      <right/>
      <top style="medium">
        <color rgb="FF006600"/>
      </top>
      <bottom/>
      <diagonal/>
    </border>
    <border>
      <left/>
      <right/>
      <top style="medium">
        <color rgb="FF006600"/>
      </top>
      <bottom/>
      <diagonal/>
    </border>
    <border>
      <left/>
      <right style="medium">
        <color rgb="FF006600"/>
      </right>
      <top style="medium">
        <color rgb="FF006600"/>
      </top>
      <bottom/>
      <diagonal/>
    </border>
    <border>
      <left style="medium">
        <color rgb="FF006600"/>
      </left>
      <right/>
      <top/>
      <bottom style="medium">
        <color rgb="FF006600"/>
      </bottom>
      <diagonal/>
    </border>
    <border>
      <left/>
      <right/>
      <top/>
      <bottom style="medium">
        <color rgb="FF006600"/>
      </bottom>
      <diagonal/>
    </border>
    <border>
      <left/>
      <right style="medium">
        <color rgb="FF006600"/>
      </right>
      <top/>
      <bottom style="medium">
        <color rgb="FF006600"/>
      </bottom>
      <diagonal/>
    </border>
    <border>
      <left style="thick">
        <color rgb="FF006600"/>
      </left>
      <right/>
      <top style="thick">
        <color auto="1"/>
      </top>
      <bottom/>
      <diagonal/>
    </border>
    <border>
      <left/>
      <right/>
      <top style="thick">
        <color auto="1"/>
      </top>
      <bottom/>
      <diagonal/>
    </border>
    <border>
      <left/>
      <right style="thick">
        <color rgb="FF006600"/>
      </right>
      <top style="thick">
        <color auto="1"/>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ck">
        <color rgb="FF006600"/>
      </left>
      <right style="medium">
        <color rgb="FF006600"/>
      </right>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medium">
        <color indexed="64"/>
      </bottom>
      <diagonal/>
    </border>
    <border>
      <left/>
      <right style="thin">
        <color rgb="FF000000"/>
      </right>
      <top/>
      <bottom/>
      <diagonal/>
    </border>
    <border>
      <left/>
      <right style="thin">
        <color rgb="FF000000"/>
      </right>
      <top/>
      <bottom style="thin">
        <color indexed="64"/>
      </bottom>
      <diagonal/>
    </border>
    <border>
      <left/>
      <right style="thin">
        <color rgb="FF000000"/>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top style="medium">
        <color rgb="FF808080"/>
      </top>
      <bottom/>
      <diagonal/>
    </border>
    <border>
      <left style="thin">
        <color rgb="FF808080"/>
      </left>
      <right style="thin">
        <color rgb="FF808080"/>
      </right>
      <top style="medium">
        <color rgb="FF808080"/>
      </top>
      <bottom/>
      <diagonal/>
    </border>
    <border>
      <left style="thin">
        <color rgb="FF808080"/>
      </left>
      <right style="thin">
        <color indexed="64"/>
      </right>
      <top style="thin">
        <color indexed="64"/>
      </top>
      <bottom/>
      <diagonal/>
    </border>
    <border>
      <left style="thin">
        <color rgb="FF808080"/>
      </left>
      <right style="thin">
        <color rgb="FF808080"/>
      </right>
      <top/>
      <bottom/>
      <diagonal/>
    </border>
    <border>
      <left style="thin">
        <color rgb="FF808080"/>
      </left>
      <right style="thin">
        <color indexed="64"/>
      </right>
      <top/>
      <bottom/>
      <diagonal/>
    </border>
    <border>
      <left style="thin">
        <color rgb="FF808080"/>
      </left>
      <right style="thin">
        <color indexed="64"/>
      </right>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style="thin">
        <color indexed="64"/>
      </right>
      <top style="medium">
        <color rgb="FF80808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medium">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indexed="64"/>
      </right>
      <top style="thin">
        <color indexed="64"/>
      </top>
      <bottom/>
      <diagonal/>
    </border>
    <border>
      <left style="medium">
        <color rgb="FF000000"/>
      </left>
      <right style="medium">
        <color indexed="64"/>
      </right>
      <top/>
      <bottom/>
      <diagonal/>
    </border>
    <border>
      <left style="medium">
        <color rgb="FF000000"/>
      </left>
      <right style="medium">
        <color indexed="64"/>
      </right>
      <top/>
      <bottom style="thin">
        <color indexed="64"/>
      </bottom>
      <diagonal/>
    </border>
    <border>
      <left/>
      <right style="thin">
        <color rgb="FF000000"/>
      </right>
      <top style="thin">
        <color rgb="FF000000"/>
      </top>
      <bottom style="thin">
        <color rgb="FF000000"/>
      </bottom>
      <diagonal/>
    </border>
    <border>
      <left style="thin">
        <color indexed="64"/>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rgb="FF000000"/>
      </top>
      <bottom style="medium">
        <color indexed="64"/>
      </bottom>
      <diagonal/>
    </border>
    <border>
      <left style="medium">
        <color rgb="FF000000"/>
      </left>
      <right style="medium">
        <color indexed="64"/>
      </right>
      <top style="thin">
        <color indexed="64"/>
      </top>
      <bottom style="thin">
        <color indexed="64"/>
      </bottom>
      <diagonal/>
    </border>
    <border>
      <left style="medium">
        <color indexed="64"/>
      </left>
      <right style="thin">
        <color indexed="64"/>
      </right>
      <top/>
      <bottom style="thin">
        <color rgb="FF000000"/>
      </bottom>
      <diagonal/>
    </border>
  </borders>
  <cellStyleXfs count="2">
    <xf numFmtId="0" fontId="0" fillId="0" borderId="0"/>
    <xf numFmtId="9" fontId="3" fillId="0" borderId="0" applyFont="0" applyFill="0" applyBorder="0" applyAlignment="0" applyProtection="0"/>
  </cellStyleXfs>
  <cellXfs count="1884">
    <xf numFmtId="0" fontId="0" fillId="0" borderId="0" xfId="0"/>
    <xf numFmtId="0" fontId="2" fillId="0" borderId="0" xfId="0" applyFont="1"/>
    <xf numFmtId="0" fontId="4" fillId="0" borderId="0" xfId="0" applyFont="1"/>
    <xf numFmtId="0" fontId="11" fillId="0" borderId="0" xfId="0" applyFont="1" applyAlignment="1">
      <alignment horizontal="center" vertical="center"/>
    </xf>
    <xf numFmtId="0" fontId="7" fillId="0" borderId="0" xfId="0" applyFont="1"/>
    <xf numFmtId="0" fontId="19" fillId="0" borderId="0" xfId="0" applyFont="1" applyAlignment="1">
      <alignment horizontal="left" vertical="center" indent="3"/>
    </xf>
    <xf numFmtId="0" fontId="24" fillId="0" borderId="0" xfId="0" applyFont="1" applyAlignment="1">
      <alignment horizontal="right" vertical="center" wrapText="1"/>
    </xf>
    <xf numFmtId="0" fontId="0" fillId="0" borderId="48" xfId="0" applyBorder="1"/>
    <xf numFmtId="0" fontId="0" fillId="0" borderId="49" xfId="0" applyBorder="1"/>
    <xf numFmtId="0" fontId="16" fillId="4" borderId="0" xfId="0" applyFont="1" applyFill="1"/>
    <xf numFmtId="0" fontId="23" fillId="4" borderId="0" xfId="0" applyFont="1" applyFill="1"/>
    <xf numFmtId="0" fontId="16" fillId="0" borderId="0" xfId="0" applyFont="1"/>
    <xf numFmtId="0" fontId="23" fillId="0" borderId="0" xfId="0" applyFont="1"/>
    <xf numFmtId="0" fontId="31" fillId="0" borderId="0" xfId="0" applyFont="1" applyAlignment="1">
      <alignment horizontal="left" vertical="center"/>
    </xf>
    <xf numFmtId="0" fontId="16" fillId="0" borderId="0" xfId="0" applyFont="1" applyAlignment="1">
      <alignment horizontal="center" vertical="center"/>
    </xf>
    <xf numFmtId="0" fontId="31" fillId="4" borderId="0" xfId="0" applyFont="1" applyFill="1" applyAlignment="1">
      <alignment vertical="center"/>
    </xf>
    <xf numFmtId="0" fontId="31" fillId="0" borderId="0" xfId="0" applyFont="1" applyAlignment="1">
      <alignment vertical="center"/>
    </xf>
    <xf numFmtId="0" fontId="8" fillId="0" borderId="0" xfId="0" applyFont="1"/>
    <xf numFmtId="0" fontId="8" fillId="0" borderId="0" xfId="0" applyFont="1" applyAlignment="1">
      <alignment horizontal="center"/>
    </xf>
    <xf numFmtId="0" fontId="33" fillId="0" borderId="0" xfId="0" applyFont="1" applyAlignment="1">
      <alignment vertical="center" wrapText="1"/>
    </xf>
    <xf numFmtId="0" fontId="0" fillId="0" borderId="0" xfId="0" applyAlignment="1">
      <alignment wrapText="1"/>
    </xf>
    <xf numFmtId="0" fontId="35" fillId="0" borderId="0" xfId="0" applyFont="1"/>
    <xf numFmtId="0" fontId="0" fillId="0" borderId="0" xfId="0" applyAlignment="1">
      <alignment horizontal="center"/>
    </xf>
    <xf numFmtId="0" fontId="29" fillId="0" borderId="0" xfId="0" applyFont="1"/>
    <xf numFmtId="0" fontId="16" fillId="4" borderId="0" xfId="0" applyFont="1" applyFill="1" applyAlignment="1">
      <alignment vertical="center"/>
    </xf>
    <xf numFmtId="0" fontId="28" fillId="0" borderId="58" xfId="0" applyFont="1" applyBorder="1" applyAlignment="1">
      <alignment horizontal="center" vertical="center" wrapText="1"/>
    </xf>
    <xf numFmtId="0" fontId="28" fillId="0" borderId="19" xfId="0" applyFont="1" applyBorder="1" applyAlignment="1">
      <alignment horizontal="center" vertical="center" wrapText="1"/>
    </xf>
    <xf numFmtId="0" fontId="5" fillId="0" borderId="0" xfId="0" applyFont="1"/>
    <xf numFmtId="0" fontId="5" fillId="0" borderId="0" xfId="0" applyFont="1" applyAlignment="1">
      <alignment wrapText="1"/>
    </xf>
    <xf numFmtId="0" fontId="36" fillId="0" borderId="0" xfId="0" applyFont="1" applyAlignment="1">
      <alignment horizontal="left"/>
    </xf>
    <xf numFmtId="0" fontId="6" fillId="0" borderId="0" xfId="0" applyFont="1" applyAlignment="1">
      <alignment vertical="center"/>
    </xf>
    <xf numFmtId="0" fontId="5" fillId="0" borderId="0" xfId="0" applyFont="1" applyAlignment="1">
      <alignment horizontal="center" vertical="center"/>
    </xf>
    <xf numFmtId="0" fontId="21" fillId="3" borderId="16" xfId="0" applyFont="1" applyFill="1" applyBorder="1" applyAlignment="1">
      <alignment vertical="center" wrapText="1"/>
    </xf>
    <xf numFmtId="0" fontId="21" fillId="3" borderId="17" xfId="0" applyFont="1" applyFill="1" applyBorder="1" applyAlignment="1">
      <alignment vertical="center" wrapText="1"/>
    </xf>
    <xf numFmtId="0" fontId="0" fillId="0" borderId="0" xfId="0" applyAlignment="1">
      <alignment horizontal="left" vertical="center"/>
    </xf>
    <xf numFmtId="0" fontId="18" fillId="0" borderId="59" xfId="0" applyFont="1" applyBorder="1" applyAlignment="1">
      <alignment horizontal="center" vertical="center" wrapText="1"/>
    </xf>
    <xf numFmtId="0" fontId="21" fillId="0" borderId="56" xfId="0" quotePrefix="1" applyFont="1" applyBorder="1" applyAlignment="1">
      <alignment horizontal="center" vertical="center"/>
    </xf>
    <xf numFmtId="0" fontId="21" fillId="0" borderId="19" xfId="0" quotePrefix="1" applyFont="1" applyBorder="1" applyAlignment="1">
      <alignment horizontal="center" vertical="center"/>
    </xf>
    <xf numFmtId="0" fontId="6" fillId="0" borderId="16" xfId="0" quotePrefix="1" applyFont="1" applyBorder="1" applyAlignment="1">
      <alignment horizontal="center" vertical="center" wrapText="1"/>
    </xf>
    <xf numFmtId="0" fontId="6" fillId="0" borderId="56" xfId="0" quotePrefix="1" applyFont="1" applyBorder="1" applyAlignment="1">
      <alignment horizontal="center" vertical="center"/>
    </xf>
    <xf numFmtId="0" fontId="6" fillId="0" borderId="19" xfId="0" quotePrefix="1" applyFont="1" applyBorder="1" applyAlignment="1">
      <alignment horizontal="center" vertical="center"/>
    </xf>
    <xf numFmtId="0" fontId="38" fillId="0" borderId="0" xfId="0" applyFont="1"/>
    <xf numFmtId="0" fontId="40" fillId="0" borderId="0" xfId="0" applyFont="1"/>
    <xf numFmtId="0" fontId="0" fillId="0" borderId="0" xfId="0" applyAlignment="1">
      <alignment horizontal="right" vertical="center"/>
    </xf>
    <xf numFmtId="0" fontId="34" fillId="0" borderId="0" xfId="0" applyFont="1"/>
    <xf numFmtId="49" fontId="5" fillId="3" borderId="21" xfId="0" applyNumberFormat="1" applyFont="1" applyFill="1" applyBorder="1" applyAlignment="1">
      <alignment horizontal="center" vertical="center" wrapText="1"/>
    </xf>
    <xf numFmtId="0" fontId="37" fillId="0" borderId="0" xfId="0" applyFont="1"/>
    <xf numFmtId="0" fontId="5" fillId="3" borderId="72" xfId="0" applyFont="1" applyFill="1" applyBorder="1" applyAlignment="1">
      <alignment horizontal="center" vertical="center" wrapText="1"/>
    </xf>
    <xf numFmtId="0" fontId="5" fillId="0" borderId="58" xfId="0" quotePrefix="1" applyFont="1" applyBorder="1" applyAlignment="1">
      <alignment horizontal="center" vertical="center" wrapText="1"/>
    </xf>
    <xf numFmtId="0" fontId="5" fillId="0" borderId="19" xfId="0" quotePrefix="1" applyFont="1" applyBorder="1" applyAlignment="1">
      <alignment horizontal="center" vertical="center" wrapText="1"/>
    </xf>
    <xf numFmtId="0" fontId="1" fillId="0" borderId="38" xfId="0" applyFont="1" applyBorder="1" applyAlignment="1">
      <alignment horizontal="center" vertical="center" wrapText="1"/>
    </xf>
    <xf numFmtId="0" fontId="1" fillId="0" borderId="30" xfId="0" applyFont="1" applyBorder="1" applyAlignment="1">
      <alignment horizontal="center" vertical="center"/>
    </xf>
    <xf numFmtId="0" fontId="1" fillId="0" borderId="30" xfId="0" quotePrefix="1" applyFont="1" applyBorder="1" applyAlignment="1">
      <alignment horizontal="center" vertical="center" wrapText="1"/>
    </xf>
    <xf numFmtId="0" fontId="1" fillId="0" borderId="30" xfId="0" quotePrefix="1" applyFont="1" applyBorder="1" applyAlignment="1">
      <alignment horizontal="center" vertical="center"/>
    </xf>
    <xf numFmtId="164" fontId="1" fillId="0" borderId="30" xfId="1" applyNumberFormat="1" applyFont="1" applyFill="1" applyBorder="1" applyAlignment="1">
      <alignment horizontal="center" vertical="center"/>
    </xf>
    <xf numFmtId="164" fontId="1" fillId="0" borderId="30" xfId="1" quotePrefix="1" applyNumberFormat="1" applyFont="1" applyFill="1" applyBorder="1" applyAlignment="1">
      <alignment horizontal="center" vertical="center"/>
    </xf>
    <xf numFmtId="0" fontId="18" fillId="0" borderId="30" xfId="0" applyFont="1" applyBorder="1" applyAlignment="1">
      <alignment horizontal="center" vertical="center"/>
    </xf>
    <xf numFmtId="0" fontId="1" fillId="0" borderId="29" xfId="0" applyFont="1" applyBorder="1" applyAlignment="1">
      <alignment horizontal="left" vertical="center"/>
    </xf>
    <xf numFmtId="0" fontId="1" fillId="0" borderId="2" xfId="0" applyFont="1" applyBorder="1" applyAlignment="1">
      <alignment horizontal="center" vertical="center" wrapText="1"/>
    </xf>
    <xf numFmtId="0" fontId="1" fillId="0" borderId="60" xfId="0" applyFont="1" applyBorder="1" applyAlignment="1">
      <alignment horizontal="center" vertical="center" wrapText="1"/>
    </xf>
    <xf numFmtId="0" fontId="45" fillId="0" borderId="0" xfId="0" applyFont="1" applyAlignment="1">
      <alignment vertical="center" wrapText="1"/>
    </xf>
    <xf numFmtId="0" fontId="44" fillId="0" borderId="0" xfId="0" applyFont="1" applyAlignment="1">
      <alignment horizontal="left"/>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0" fontId="1" fillId="3" borderId="76" xfId="0" quotePrefix="1" applyFont="1" applyFill="1" applyBorder="1" applyAlignment="1">
      <alignment horizontal="center" vertical="center"/>
    </xf>
    <xf numFmtId="9" fontId="18" fillId="0" borderId="29" xfId="1" applyFont="1" applyFill="1" applyBorder="1" applyAlignment="1">
      <alignment horizontal="center" vertical="center"/>
    </xf>
    <xf numFmtId="0" fontId="17" fillId="0" borderId="0" xfId="0" applyFont="1" applyAlignment="1">
      <alignment vertical="center" wrapText="1"/>
    </xf>
    <xf numFmtId="0" fontId="0" fillId="0" borderId="0" xfId="0"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wrapText="1"/>
    </xf>
    <xf numFmtId="0" fontId="0" fillId="0" borderId="87" xfId="0" applyBorder="1"/>
    <xf numFmtId="0" fontId="37" fillId="0" borderId="1" xfId="0" applyFont="1" applyBorder="1" applyAlignment="1">
      <alignment horizontal="center" vertical="center"/>
    </xf>
    <xf numFmtId="0" fontId="41" fillId="0" borderId="0" xfId="0" applyFont="1" applyAlignment="1">
      <alignment vertical="center" textRotation="90" wrapText="1"/>
    </xf>
    <xf numFmtId="0" fontId="41" fillId="0" borderId="0" xfId="0" applyFont="1" applyAlignment="1">
      <alignment vertical="center"/>
    </xf>
    <xf numFmtId="0" fontId="34" fillId="0" borderId="0" xfId="0" applyFont="1" applyAlignment="1">
      <alignment vertical="center"/>
    </xf>
    <xf numFmtId="0" fontId="17" fillId="0" borderId="0" xfId="0" applyFont="1" applyAlignment="1">
      <alignment vertical="center"/>
    </xf>
    <xf numFmtId="0" fontId="37" fillId="0" borderId="7" xfId="0" applyFont="1" applyBorder="1" applyAlignment="1">
      <alignment horizontal="center" vertical="center"/>
    </xf>
    <xf numFmtId="0" fontId="55" fillId="0" borderId="0" xfId="0" applyFont="1" applyAlignment="1">
      <alignment vertical="center" wrapText="1"/>
    </xf>
    <xf numFmtId="0" fontId="5" fillId="9" borderId="0" xfId="0" applyFont="1" applyFill="1"/>
    <xf numFmtId="0" fontId="0" fillId="0" borderId="0" xfId="0" applyAlignment="1">
      <alignmen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60" xfId="0" applyFont="1" applyBorder="1" applyAlignment="1">
      <alignment horizontal="center" vertical="center"/>
    </xf>
    <xf numFmtId="0" fontId="37" fillId="0" borderId="6"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 fillId="0" borderId="0" xfId="0" applyFont="1"/>
    <xf numFmtId="0" fontId="37" fillId="0" borderId="58" xfId="0" applyFont="1" applyBorder="1" applyAlignment="1">
      <alignment horizontal="center" vertical="center" wrapText="1"/>
    </xf>
    <xf numFmtId="0" fontId="37" fillId="0" borderId="19" xfId="0" applyFont="1" applyBorder="1" applyAlignment="1">
      <alignment horizontal="center" vertical="center" wrapText="1"/>
    </xf>
    <xf numFmtId="0" fontId="41" fillId="0" borderId="56" xfId="0" quotePrefix="1" applyFont="1" applyBorder="1" applyAlignment="1">
      <alignment horizontal="center" vertical="center"/>
    </xf>
    <xf numFmtId="0" fontId="41" fillId="0" borderId="19" xfId="0" quotePrefix="1" applyFont="1" applyBorder="1" applyAlignment="1">
      <alignment horizontal="center" vertical="center"/>
    </xf>
    <xf numFmtId="0" fontId="9" fillId="0" borderId="1" xfId="0" quotePrefix="1" applyFont="1" applyBorder="1" applyAlignment="1">
      <alignment horizontal="center" vertical="center"/>
    </xf>
    <xf numFmtId="0" fontId="9" fillId="0" borderId="1" xfId="0" applyFont="1" applyBorder="1" applyAlignment="1">
      <alignment horizontal="center" vertical="center"/>
    </xf>
    <xf numFmtId="0" fontId="42" fillId="0" borderId="1"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12" fillId="0" borderId="0" xfId="0" applyFont="1" applyAlignment="1">
      <alignment horizontal="center" vertical="top" wrapText="1"/>
    </xf>
    <xf numFmtId="0" fontId="1" fillId="0" borderId="1" xfId="0" quotePrefix="1" applyFont="1" applyBorder="1" applyAlignment="1">
      <alignment horizontal="center" vertical="center"/>
    </xf>
    <xf numFmtId="0" fontId="1" fillId="0" borderId="1" xfId="0" applyFont="1" applyBorder="1" applyAlignment="1">
      <alignment horizontal="left" vertical="center" wrapText="1"/>
    </xf>
    <xf numFmtId="9" fontId="18" fillId="0" borderId="1" xfId="1" applyFont="1" applyFill="1" applyBorder="1" applyAlignment="1">
      <alignment horizontal="center" vertical="center"/>
    </xf>
    <xf numFmtId="0" fontId="59" fillId="0" borderId="1" xfId="0" applyFont="1" applyBorder="1"/>
    <xf numFmtId="0" fontId="61" fillId="4" borderId="0" xfId="0" applyFont="1" applyFill="1" applyAlignment="1">
      <alignment vertical="center"/>
    </xf>
    <xf numFmtId="0" fontId="61" fillId="0" borderId="0" xfId="0" applyFont="1" applyAlignment="1">
      <alignment vertical="center"/>
    </xf>
    <xf numFmtId="0" fontId="60" fillId="0" borderId="0" xfId="0" applyFont="1" applyAlignment="1">
      <alignment vertical="center"/>
    </xf>
    <xf numFmtId="0" fontId="5" fillId="3" borderId="21" xfId="0" applyFont="1" applyFill="1" applyBorder="1" applyAlignment="1">
      <alignment horizontal="center" vertical="center" wrapText="1"/>
    </xf>
    <xf numFmtId="0" fontId="27" fillId="0" borderId="0" xfId="0" applyFont="1" applyAlignment="1">
      <alignment horizontal="left" wrapText="1"/>
    </xf>
    <xf numFmtId="0" fontId="27" fillId="0" borderId="22" xfId="0" applyFont="1" applyBorder="1" applyAlignment="1">
      <alignment horizontal="left" wrapText="1"/>
    </xf>
    <xf numFmtId="0" fontId="64" fillId="0" borderId="0" xfId="0" applyFont="1"/>
    <xf numFmtId="0" fontId="22" fillId="10" borderId="27" xfId="0" applyFont="1" applyFill="1" applyBorder="1" applyAlignment="1">
      <alignment horizontal="center" vertical="center" wrapText="1"/>
    </xf>
    <xf numFmtId="0" fontId="65" fillId="10" borderId="10"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13" fillId="11" borderId="29" xfId="0" applyFont="1" applyFill="1" applyBorder="1" applyAlignment="1">
      <alignment horizontal="right" vertical="center" wrapText="1"/>
    </xf>
    <xf numFmtId="0" fontId="12" fillId="11" borderId="29" xfId="0" applyFont="1" applyFill="1" applyBorder="1" applyAlignment="1">
      <alignment horizontal="right" vertical="center" wrapText="1"/>
    </xf>
    <xf numFmtId="0" fontId="12" fillId="7" borderId="29" xfId="0" applyFont="1" applyFill="1" applyBorder="1" applyAlignment="1">
      <alignment horizontal="right" vertical="center" wrapText="1"/>
    </xf>
    <xf numFmtId="0" fontId="22" fillId="0" borderId="28" xfId="0" applyFont="1" applyBorder="1" applyAlignment="1">
      <alignment horizontal="center" vertical="center" wrapText="1"/>
    </xf>
    <xf numFmtId="0" fontId="12" fillId="0" borderId="29" xfId="0" applyFont="1" applyBorder="1" applyAlignment="1">
      <alignment horizontal="right" vertical="center" wrapText="1"/>
    </xf>
    <xf numFmtId="0" fontId="12" fillId="5" borderId="29" xfId="0" applyFont="1" applyFill="1" applyBorder="1" applyAlignment="1">
      <alignment horizontal="right" vertical="center" wrapText="1"/>
    </xf>
    <xf numFmtId="0" fontId="12" fillId="12" borderId="29" xfId="0" applyFont="1" applyFill="1" applyBorder="1" applyAlignment="1">
      <alignment horizontal="right" vertical="center" wrapText="1"/>
    </xf>
    <xf numFmtId="0" fontId="12" fillId="13" borderId="29" xfId="0" applyFont="1" applyFill="1" applyBorder="1" applyAlignment="1">
      <alignment horizontal="right" vertical="center" wrapText="1"/>
    </xf>
    <xf numFmtId="0" fontId="12" fillId="13" borderId="29" xfId="0" applyFont="1" applyFill="1" applyBorder="1" applyAlignment="1">
      <alignment horizontal="center" vertical="center" wrapText="1"/>
    </xf>
    <xf numFmtId="0" fontId="52" fillId="13" borderId="29" xfId="0" applyFont="1" applyFill="1" applyBorder="1" applyAlignment="1">
      <alignment horizontal="right" vertical="center" wrapText="1"/>
    </xf>
    <xf numFmtId="0" fontId="66" fillId="0" borderId="29" xfId="0" applyFont="1" applyBorder="1" applyAlignment="1">
      <alignment horizontal="right" vertical="center" wrapText="1"/>
    </xf>
    <xf numFmtId="0" fontId="52" fillId="11" borderId="29" xfId="0" applyFont="1" applyFill="1" applyBorder="1" applyAlignment="1">
      <alignment horizontal="right" vertical="center" wrapText="1"/>
    </xf>
    <xf numFmtId="0" fontId="67" fillId="13" borderId="31" xfId="0" applyFont="1" applyFill="1" applyBorder="1" applyAlignment="1">
      <alignment vertical="center" wrapText="1"/>
    </xf>
    <xf numFmtId="0" fontId="67" fillId="13" borderId="29" xfId="0" applyFont="1" applyFill="1" applyBorder="1" applyAlignment="1">
      <alignment horizontal="right" vertical="center" wrapText="1"/>
    </xf>
    <xf numFmtId="0" fontId="12" fillId="14" borderId="29" xfId="0" applyFont="1" applyFill="1" applyBorder="1" applyAlignment="1">
      <alignment horizontal="right" vertical="center" wrapText="1"/>
    </xf>
    <xf numFmtId="0" fontId="68" fillId="11" borderId="29" xfId="0" applyFont="1" applyFill="1" applyBorder="1" applyAlignment="1">
      <alignment horizontal="right" vertical="center" wrapText="1"/>
    </xf>
    <xf numFmtId="0" fontId="12" fillId="15" borderId="29" xfId="0" applyFont="1" applyFill="1" applyBorder="1" applyAlignment="1">
      <alignment horizontal="right" vertical="center" wrapText="1"/>
    </xf>
    <xf numFmtId="0" fontId="12" fillId="16" borderId="29" xfId="0" applyFont="1" applyFill="1" applyBorder="1" applyAlignment="1">
      <alignment horizontal="right" vertical="center" wrapText="1"/>
    </xf>
    <xf numFmtId="0" fontId="12" fillId="0" borderId="29" xfId="0" applyFont="1" applyBorder="1" applyAlignment="1">
      <alignment horizontal="center" vertical="center" wrapText="1"/>
    </xf>
    <xf numFmtId="0" fontId="12" fillId="5" borderId="29" xfId="0" applyFont="1" applyFill="1" applyBorder="1" applyAlignment="1">
      <alignment vertical="center" wrapText="1"/>
    </xf>
    <xf numFmtId="0" fontId="70" fillId="0" borderId="28" xfId="0" applyFont="1" applyBorder="1" applyAlignment="1">
      <alignment horizontal="center" vertical="center" wrapText="1"/>
    </xf>
    <xf numFmtId="0" fontId="12" fillId="0" borderId="29" xfId="0" applyFont="1" applyBorder="1" applyAlignment="1">
      <alignment vertical="center" wrapText="1"/>
    </xf>
    <xf numFmtId="0" fontId="50" fillId="0" borderId="0" xfId="0" applyFont="1" applyAlignment="1">
      <alignment vertical="center"/>
    </xf>
    <xf numFmtId="0" fontId="54" fillId="0" borderId="28" xfId="0" applyFont="1" applyBorder="1" applyAlignment="1">
      <alignment horizontal="center" vertical="center" wrapText="1"/>
    </xf>
    <xf numFmtId="0" fontId="49"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48" fillId="17" borderId="35" xfId="0" applyFont="1" applyFill="1" applyBorder="1" applyAlignment="1">
      <alignment vertical="center" wrapText="1"/>
    </xf>
    <xf numFmtId="0" fontId="48" fillId="17" borderId="36" xfId="0" applyFont="1" applyFill="1" applyBorder="1" applyAlignment="1">
      <alignment vertical="center" wrapText="1"/>
    </xf>
    <xf numFmtId="0" fontId="48" fillId="17" borderId="28" xfId="0" applyFont="1" applyFill="1" applyBorder="1" applyAlignment="1">
      <alignment vertical="center" wrapText="1"/>
    </xf>
    <xf numFmtId="0" fontId="51" fillId="16" borderId="28" xfId="0" applyFont="1" applyFill="1" applyBorder="1" applyAlignment="1">
      <alignment horizontal="center" vertical="center" wrapText="1"/>
    </xf>
    <xf numFmtId="0" fontId="48" fillId="18" borderId="28" xfId="0" applyFont="1" applyFill="1" applyBorder="1" applyAlignment="1">
      <alignment horizontal="center" vertical="center" wrapText="1"/>
    </xf>
    <xf numFmtId="0" fontId="53" fillId="19" borderId="2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9" fontId="42" fillId="0" borderId="1" xfId="1" applyFont="1" applyFill="1" applyBorder="1" applyAlignment="1">
      <alignment horizontal="center" vertical="center"/>
    </xf>
    <xf numFmtId="0" fontId="20" fillId="20" borderId="1" xfId="0" applyFont="1" applyFill="1" applyBorder="1" applyAlignment="1">
      <alignment horizontal="center" vertical="center" wrapText="1"/>
    </xf>
    <xf numFmtId="0" fontId="20" fillId="20" borderId="1" xfId="0" applyFont="1" applyFill="1" applyBorder="1" applyAlignment="1">
      <alignment horizontal="center" vertical="center"/>
    </xf>
    <xf numFmtId="0" fontId="32" fillId="20" borderId="1" xfId="0" applyFont="1" applyFill="1" applyBorder="1" applyAlignment="1">
      <alignment horizontal="center" vertical="center" wrapText="1"/>
    </xf>
    <xf numFmtId="0" fontId="32" fillId="20" borderId="1" xfId="0" applyFont="1" applyFill="1" applyBorder="1" applyAlignment="1">
      <alignment horizontal="center" vertical="center"/>
    </xf>
    <xf numFmtId="0" fontId="20" fillId="20" borderId="1" xfId="0" quotePrefix="1" applyFont="1" applyFill="1" applyBorder="1" applyAlignment="1">
      <alignment horizontal="center" vertical="center" wrapText="1"/>
    </xf>
    <xf numFmtId="0" fontId="20" fillId="20" borderId="1" xfId="0" quotePrefix="1" applyFont="1" applyFill="1" applyBorder="1" applyAlignment="1">
      <alignment horizontal="center" vertical="center"/>
    </xf>
    <xf numFmtId="0" fontId="20" fillId="20" borderId="108" xfId="0" applyFont="1" applyFill="1" applyBorder="1" applyAlignment="1">
      <alignment horizontal="left" vertical="center" wrapText="1"/>
    </xf>
    <xf numFmtId="0" fontId="1" fillId="20" borderId="1" xfId="0" quotePrefix="1" applyFont="1" applyFill="1" applyBorder="1" applyAlignment="1">
      <alignment horizontal="center" vertical="center"/>
    </xf>
    <xf numFmtId="0" fontId="20" fillId="20" borderId="108" xfId="0" applyFont="1" applyFill="1" applyBorder="1" applyAlignment="1">
      <alignment horizontal="center" vertical="center" wrapText="1"/>
    </xf>
    <xf numFmtId="0" fontId="20" fillId="20" borderId="108" xfId="0" quotePrefix="1" applyFont="1" applyFill="1" applyBorder="1" applyAlignment="1">
      <alignment horizontal="center" vertical="center" wrapText="1"/>
    </xf>
    <xf numFmtId="1" fontId="20" fillId="20" borderId="1" xfId="1" applyNumberFormat="1" applyFont="1" applyFill="1" applyBorder="1" applyAlignment="1">
      <alignment horizontal="left" vertical="center" wrapText="1"/>
    </xf>
    <xf numFmtId="0" fontId="20" fillId="20" borderId="12" xfId="0" applyFont="1" applyFill="1" applyBorder="1" applyAlignment="1">
      <alignment horizontal="center" vertical="center"/>
    </xf>
    <xf numFmtId="0" fontId="20" fillId="20" borderId="1" xfId="0" applyFont="1" applyFill="1" applyBorder="1" applyAlignment="1">
      <alignment horizontal="left" vertical="center" wrapText="1"/>
    </xf>
    <xf numFmtId="0" fontId="1" fillId="20" borderId="1" xfId="0" quotePrefix="1" applyFont="1" applyFill="1" applyBorder="1" applyAlignment="1">
      <alignment horizontal="center" vertical="center" wrapText="1"/>
    </xf>
    <xf numFmtId="0" fontId="1" fillId="20" borderId="21" xfId="0" quotePrefix="1" applyFont="1" applyFill="1" applyBorder="1" applyAlignment="1">
      <alignment horizontal="center" vertical="center"/>
    </xf>
    <xf numFmtId="49" fontId="1" fillId="21" borderId="1" xfId="0" applyNumberFormat="1" applyFont="1" applyFill="1" applyBorder="1" applyAlignment="1">
      <alignment horizontal="center" vertical="center" wrapText="1"/>
    </xf>
    <xf numFmtId="0" fontId="20" fillId="21" borderId="1" xfId="0" applyFont="1" applyFill="1" applyBorder="1" applyAlignment="1">
      <alignment horizontal="center" vertical="center"/>
    </xf>
    <xf numFmtId="0" fontId="1" fillId="21" borderId="1" xfId="0" quotePrefix="1" applyFont="1" applyFill="1" applyBorder="1" applyAlignment="1">
      <alignment horizontal="center" vertical="center"/>
    </xf>
    <xf numFmtId="166" fontId="20" fillId="21" borderId="1" xfId="0" applyNumberFormat="1" applyFont="1" applyFill="1" applyBorder="1" applyAlignment="1">
      <alignment horizontal="center" vertical="center" wrapText="1"/>
    </xf>
    <xf numFmtId="8" fontId="20" fillId="21" borderId="1" xfId="0" applyNumberFormat="1" applyFont="1" applyFill="1" applyBorder="1" applyAlignment="1">
      <alignment horizontal="center" vertical="center" wrapText="1"/>
    </xf>
    <xf numFmtId="0" fontId="20" fillId="21" borderId="1" xfId="0" quotePrefix="1" applyFont="1" applyFill="1" applyBorder="1" applyAlignment="1">
      <alignment horizontal="center" vertical="center" wrapText="1"/>
    </xf>
    <xf numFmtId="0" fontId="10" fillId="21" borderId="21" xfId="0" quotePrefix="1" applyFont="1" applyFill="1" applyBorder="1" applyAlignment="1">
      <alignment horizontal="center" vertical="center"/>
    </xf>
    <xf numFmtId="1" fontId="20" fillId="21" borderId="12" xfId="1" applyNumberFormat="1" applyFont="1" applyFill="1" applyBorder="1" applyAlignment="1">
      <alignment horizontal="center" vertical="center" wrapText="1"/>
    </xf>
    <xf numFmtId="49" fontId="20" fillId="21" borderId="12" xfId="1" applyNumberFormat="1" applyFont="1" applyFill="1" applyBorder="1" applyAlignment="1">
      <alignment horizontal="center" vertical="center" wrapText="1"/>
    </xf>
    <xf numFmtId="1" fontId="20" fillId="21" borderId="12" xfId="1" quotePrefix="1" applyNumberFormat="1" applyFont="1" applyFill="1" applyBorder="1" applyAlignment="1">
      <alignment horizontal="center" vertical="center" wrapText="1"/>
    </xf>
    <xf numFmtId="0" fontId="20" fillId="21" borderId="108" xfId="0" applyFont="1" applyFill="1" applyBorder="1" applyAlignment="1">
      <alignment horizontal="center" vertical="center" wrapText="1"/>
    </xf>
    <xf numFmtId="14" fontId="1" fillId="21" borderId="23" xfId="0" applyNumberFormat="1" applyFont="1" applyFill="1" applyBorder="1" applyAlignment="1">
      <alignment horizontal="center" vertical="center"/>
    </xf>
    <xf numFmtId="0" fontId="20" fillId="21" borderId="17" xfId="0" applyFont="1" applyFill="1" applyBorder="1" applyAlignment="1">
      <alignment horizontal="center" vertical="center" wrapText="1"/>
    </xf>
    <xf numFmtId="0" fontId="32" fillId="21" borderId="1" xfId="0" applyFont="1" applyFill="1" applyBorder="1" applyAlignment="1">
      <alignment horizontal="center" vertical="center" wrapText="1"/>
    </xf>
    <xf numFmtId="0" fontId="20" fillId="21" borderId="16" xfId="0" applyFont="1" applyFill="1" applyBorder="1" applyAlignment="1">
      <alignment horizontal="center" vertical="center" wrapText="1"/>
    </xf>
    <xf numFmtId="0" fontId="20" fillId="21" borderId="1" xfId="0" quotePrefix="1" applyFont="1" applyFill="1" applyBorder="1" applyAlignment="1">
      <alignment horizontal="center" vertical="center"/>
    </xf>
    <xf numFmtId="0" fontId="32" fillId="21" borderId="1" xfId="0" quotePrefix="1" applyFont="1" applyFill="1" applyBorder="1" applyAlignment="1">
      <alignment horizontal="center" vertical="center"/>
    </xf>
    <xf numFmtId="0" fontId="32" fillId="21" borderId="21" xfId="0" applyFont="1" applyFill="1" applyBorder="1" applyAlignment="1">
      <alignment horizontal="center" vertical="center" wrapText="1"/>
    </xf>
    <xf numFmtId="0" fontId="20" fillId="21" borderId="56" xfId="0" applyFont="1" applyFill="1" applyBorder="1" applyAlignment="1">
      <alignment horizontal="center" vertical="center" wrapText="1"/>
    </xf>
    <xf numFmtId="0" fontId="0" fillId="9" borderId="0" xfId="0" applyFill="1"/>
    <xf numFmtId="0" fontId="41" fillId="22" borderId="62" xfId="0" applyFont="1" applyFill="1" applyBorder="1" applyAlignment="1">
      <alignment horizontal="center"/>
    </xf>
    <xf numFmtId="0" fontId="41" fillId="22" borderId="63" xfId="0" applyFont="1" applyFill="1" applyBorder="1" applyAlignment="1">
      <alignment horizontal="center"/>
    </xf>
    <xf numFmtId="0" fontId="41" fillId="22" borderId="64" xfId="0" applyFont="1" applyFill="1" applyBorder="1" applyAlignment="1">
      <alignment horizontal="center"/>
    </xf>
    <xf numFmtId="0" fontId="0" fillId="0" borderId="0" xfId="0" applyAlignment="1">
      <alignment horizontal="left"/>
    </xf>
    <xf numFmtId="0" fontId="60" fillId="0" borderId="0" xfId="0" applyFont="1" applyAlignment="1">
      <alignment horizontal="left" vertical="center"/>
    </xf>
    <xf numFmtId="0" fontId="8" fillId="0" borderId="0" xfId="0" applyFont="1" applyAlignment="1">
      <alignment horizontal="left"/>
    </xf>
    <xf numFmtId="0" fontId="20" fillId="20" borderId="1" xfId="0" quotePrefix="1" applyFont="1" applyFill="1" applyBorder="1" applyAlignment="1">
      <alignment horizontal="left" vertical="center" wrapText="1"/>
    </xf>
    <xf numFmtId="0" fontId="1" fillId="20" borderId="1" xfId="1" applyNumberFormat="1" applyFont="1" applyFill="1" applyBorder="1" applyAlignment="1">
      <alignment horizontal="left" vertical="center" wrapText="1"/>
    </xf>
    <xf numFmtId="49" fontId="1" fillId="21" borderId="1" xfId="0" applyNumberFormat="1" applyFont="1" applyFill="1" applyBorder="1" applyAlignment="1">
      <alignment horizontal="left" vertical="center" wrapText="1"/>
    </xf>
    <xf numFmtId="0" fontId="20" fillId="21" borderId="1" xfId="0" applyFont="1" applyFill="1" applyBorder="1" applyAlignment="1">
      <alignment horizontal="left" vertical="center" wrapText="1"/>
    </xf>
    <xf numFmtId="1" fontId="1" fillId="0" borderId="30" xfId="1" applyNumberFormat="1" applyFont="1" applyFill="1" applyBorder="1" applyAlignment="1">
      <alignment horizontal="left" vertical="center"/>
    </xf>
    <xf numFmtId="0" fontId="1" fillId="0" borderId="30" xfId="0" applyFont="1" applyBorder="1" applyAlignment="1">
      <alignment horizontal="left" vertical="center"/>
    </xf>
    <xf numFmtId="0" fontId="0" fillId="0" borderId="1" xfId="0" applyBorder="1" applyAlignment="1">
      <alignment horizontal="center" vertical="center" wrapText="1"/>
    </xf>
    <xf numFmtId="0" fontId="59" fillId="0" borderId="1" xfId="0" applyFont="1" applyBorder="1" applyAlignment="1">
      <alignment horizontal="center" vertical="center"/>
    </xf>
    <xf numFmtId="9" fontId="72" fillId="0" borderId="28" xfId="1" applyFont="1" applyBorder="1" applyAlignment="1">
      <alignment horizontal="center" vertical="center"/>
    </xf>
    <xf numFmtId="0" fontId="73" fillId="0" borderId="0" xfId="0" applyFont="1"/>
    <xf numFmtId="0" fontId="6" fillId="0" borderId="10" xfId="0" applyFont="1" applyBorder="1" applyAlignment="1">
      <alignment horizontal="center" vertical="center" wrapText="1"/>
    </xf>
    <xf numFmtId="0" fontId="5" fillId="5" borderId="0" xfId="0" applyFont="1" applyFill="1"/>
    <xf numFmtId="0" fontId="28" fillId="5" borderId="58" xfId="0" applyFont="1" applyFill="1" applyBorder="1" applyAlignment="1">
      <alignment horizontal="center" vertical="center" wrapText="1"/>
    </xf>
    <xf numFmtId="0" fontId="28" fillId="5" borderId="19" xfId="0" applyFont="1" applyFill="1" applyBorder="1" applyAlignment="1">
      <alignment horizontal="center" vertical="center" wrapText="1"/>
    </xf>
    <xf numFmtId="1" fontId="20" fillId="21" borderId="12" xfId="1" applyNumberFormat="1" applyFont="1" applyFill="1" applyBorder="1" applyAlignment="1">
      <alignment horizontal="left" vertical="center" wrapText="1"/>
    </xf>
    <xf numFmtId="0" fontId="20" fillId="21" borderId="21" xfId="0" applyFont="1" applyFill="1" applyBorder="1" applyAlignment="1">
      <alignment horizontal="left" vertical="center" wrapText="1"/>
    </xf>
    <xf numFmtId="0" fontId="20" fillId="21" borderId="12" xfId="0" applyFont="1" applyFill="1" applyBorder="1" applyAlignment="1">
      <alignment horizontal="left" vertical="center" wrapText="1"/>
    </xf>
    <xf numFmtId="0" fontId="20" fillId="21" borderId="21" xfId="0" applyFont="1" applyFill="1" applyBorder="1" applyAlignment="1">
      <alignment horizontal="center" vertical="center" wrapText="1"/>
    </xf>
    <xf numFmtId="0" fontId="20" fillId="21" borderId="12" xfId="0" applyFont="1" applyFill="1" applyBorder="1" applyAlignment="1">
      <alignment horizontal="center" vertical="center" wrapText="1"/>
    </xf>
    <xf numFmtId="0" fontId="20" fillId="20" borderId="12" xfId="0" applyFont="1" applyFill="1" applyBorder="1" applyAlignment="1">
      <alignment horizontal="center" vertical="center" wrapText="1"/>
    </xf>
    <xf numFmtId="0" fontId="20" fillId="20" borderId="12" xfId="0" quotePrefix="1" applyFont="1" applyFill="1" applyBorder="1" applyAlignment="1">
      <alignment horizontal="center" vertical="center"/>
    </xf>
    <xf numFmtId="0" fontId="20" fillId="21" borderId="21" xfId="0" quotePrefix="1" applyFont="1" applyFill="1" applyBorder="1" applyAlignment="1">
      <alignment horizontal="left" vertical="center" wrapText="1"/>
    </xf>
    <xf numFmtId="0" fontId="20" fillId="21" borderId="74" xfId="0" quotePrefix="1" applyFont="1" applyFill="1" applyBorder="1" applyAlignment="1">
      <alignment horizontal="center" vertical="center" wrapText="1"/>
    </xf>
    <xf numFmtId="0" fontId="20" fillId="21" borderId="12" xfId="0" quotePrefix="1" applyFont="1" applyFill="1" applyBorder="1" applyAlignment="1">
      <alignment horizontal="center" vertical="center" wrapText="1"/>
    </xf>
    <xf numFmtId="0" fontId="1" fillId="21" borderId="21" xfId="0" applyFont="1" applyFill="1" applyBorder="1" applyAlignment="1">
      <alignment horizontal="center" vertical="center" wrapText="1"/>
    </xf>
    <xf numFmtId="0" fontId="1" fillId="21" borderId="12" xfId="0" applyFont="1" applyFill="1" applyBorder="1" applyAlignment="1">
      <alignment horizontal="center" vertical="center" wrapText="1"/>
    </xf>
    <xf numFmtId="1" fontId="1" fillId="21" borderId="21" xfId="1" applyNumberFormat="1" applyFont="1" applyFill="1" applyBorder="1" applyAlignment="1">
      <alignment horizontal="left" vertical="center" wrapText="1"/>
    </xf>
    <xf numFmtId="0" fontId="1" fillId="21" borderId="21" xfId="0" applyFont="1" applyFill="1" applyBorder="1" applyAlignment="1">
      <alignment horizontal="left" vertical="center" wrapText="1"/>
    </xf>
    <xf numFmtId="0" fontId="1" fillId="21" borderId="12" xfId="0" applyFont="1" applyFill="1" applyBorder="1" applyAlignment="1">
      <alignment horizontal="left" vertical="center" wrapText="1"/>
    </xf>
    <xf numFmtId="0" fontId="1" fillId="21" borderId="21" xfId="0" quotePrefix="1" applyFont="1" applyFill="1" applyBorder="1" applyAlignment="1">
      <alignment horizontal="center" vertical="center"/>
    </xf>
    <xf numFmtId="0" fontId="1" fillId="21" borderId="12" xfId="0" quotePrefix="1" applyFont="1" applyFill="1" applyBorder="1" applyAlignment="1">
      <alignment horizontal="center" vertical="center"/>
    </xf>
    <xf numFmtId="0" fontId="1" fillId="21" borderId="1" xfId="0" applyFont="1" applyFill="1" applyBorder="1" applyAlignment="1">
      <alignment horizontal="center" vertical="center" wrapText="1"/>
    </xf>
    <xf numFmtId="0" fontId="1" fillId="21" borderId="21" xfId="0" quotePrefix="1" applyFont="1" applyFill="1" applyBorder="1" applyAlignment="1">
      <alignment horizontal="center" vertical="center" wrapText="1"/>
    </xf>
    <xf numFmtId="0" fontId="1" fillId="21" borderId="12" xfId="0" quotePrefix="1" applyFont="1" applyFill="1" applyBorder="1" applyAlignment="1">
      <alignment horizontal="center" vertical="center" wrapText="1"/>
    </xf>
    <xf numFmtId="0" fontId="20" fillId="21" borderId="1" xfId="0" applyFont="1" applyFill="1" applyBorder="1" applyAlignment="1">
      <alignment horizontal="center" vertical="center" wrapText="1"/>
    </xf>
    <xf numFmtId="1" fontId="1" fillId="21" borderId="1" xfId="1" applyNumberFormat="1" applyFont="1" applyFill="1" applyBorder="1" applyAlignment="1">
      <alignment horizontal="left" vertical="center" wrapText="1"/>
    </xf>
    <xf numFmtId="0" fontId="1" fillId="21" borderId="1" xfId="0" applyFont="1" applyFill="1" applyBorder="1" applyAlignment="1">
      <alignment horizontal="left" vertical="center" wrapText="1"/>
    </xf>
    <xf numFmtId="0" fontId="1" fillId="21" borderId="1" xfId="0" quotePrefix="1" applyFont="1" applyFill="1" applyBorder="1" applyAlignment="1">
      <alignment horizontal="center" vertical="center" wrapText="1"/>
    </xf>
    <xf numFmtId="0" fontId="1" fillId="21" borderId="1" xfId="0" applyFont="1" applyFill="1" applyBorder="1" applyAlignment="1">
      <alignment horizontal="center" vertical="center"/>
    </xf>
    <xf numFmtId="0" fontId="1" fillId="20" borderId="12" xfId="0" applyFont="1" applyFill="1" applyBorder="1" applyAlignment="1">
      <alignment horizontal="center" vertical="center" wrapText="1"/>
    </xf>
    <xf numFmtId="0" fontId="20" fillId="20" borderId="12" xfId="0" applyFont="1" applyFill="1" applyBorder="1" applyAlignment="1">
      <alignment horizontal="left" vertical="center" wrapText="1"/>
    </xf>
    <xf numFmtId="0" fontId="20" fillId="20" borderId="12" xfId="0" quotePrefix="1" applyFont="1" applyFill="1" applyBorder="1" applyAlignment="1">
      <alignment horizontal="center" vertical="center" wrapText="1"/>
    </xf>
    <xf numFmtId="0" fontId="1" fillId="20" borderId="1" xfId="0" applyFont="1" applyFill="1" applyBorder="1" applyAlignment="1">
      <alignment horizontal="center" vertical="center" wrapText="1"/>
    </xf>
    <xf numFmtId="0" fontId="1" fillId="20" borderId="1" xfId="0" applyFont="1" applyFill="1" applyBorder="1" applyAlignment="1">
      <alignment horizontal="center" vertical="center"/>
    </xf>
    <xf numFmtId="0" fontId="1" fillId="21" borderId="21" xfId="0" applyFont="1" applyFill="1" applyBorder="1" applyAlignment="1">
      <alignment horizontal="center" vertical="center"/>
    </xf>
    <xf numFmtId="0" fontId="32" fillId="20" borderId="6" xfId="0" applyFont="1" applyFill="1" applyBorder="1" applyAlignment="1">
      <alignment horizontal="center" vertical="center" wrapText="1"/>
    </xf>
    <xf numFmtId="0" fontId="1" fillId="20" borderId="107" xfId="0" applyFont="1" applyFill="1" applyBorder="1" applyAlignment="1">
      <alignment horizontal="center" vertical="center" wrapText="1"/>
    </xf>
    <xf numFmtId="49" fontId="20" fillId="20" borderId="12" xfId="1" applyNumberFormat="1" applyFont="1" applyFill="1" applyBorder="1" applyAlignment="1">
      <alignment horizontal="center" vertical="center" wrapText="1"/>
    </xf>
    <xf numFmtId="0" fontId="1" fillId="20" borderId="13" xfId="0" applyFont="1" applyFill="1" applyBorder="1" applyAlignment="1">
      <alignment horizontal="center" vertical="center" wrapText="1"/>
    </xf>
    <xf numFmtId="0" fontId="20" fillId="20" borderId="20" xfId="0" applyFont="1" applyFill="1" applyBorder="1" applyAlignment="1">
      <alignment horizontal="center" vertical="center" wrapText="1"/>
    </xf>
    <xf numFmtId="0" fontId="20" fillId="20" borderId="13" xfId="0" applyFont="1" applyFill="1" applyBorder="1" applyAlignment="1">
      <alignment horizontal="center" vertical="center" wrapText="1"/>
    </xf>
    <xf numFmtId="0" fontId="20" fillId="20" borderId="1" xfId="1" applyNumberFormat="1" applyFont="1" applyFill="1" applyBorder="1" applyAlignment="1">
      <alignment horizontal="center" vertical="center" wrapText="1"/>
    </xf>
    <xf numFmtId="49" fontId="1" fillId="20" borderId="1" xfId="0" applyNumberFormat="1" applyFont="1" applyFill="1" applyBorder="1" applyAlignment="1">
      <alignment horizontal="center" vertical="center"/>
    </xf>
    <xf numFmtId="14" fontId="20" fillId="20" borderId="20" xfId="0" applyNumberFormat="1"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1" xfId="0" applyFont="1" applyFill="1" applyBorder="1" applyAlignment="1">
      <alignment horizontal="center" vertical="center" wrapText="1"/>
    </xf>
    <xf numFmtId="49" fontId="1" fillId="24" borderId="1" xfId="0" applyNumberFormat="1" applyFont="1" applyFill="1" applyBorder="1" applyAlignment="1">
      <alignment horizontal="center" vertical="center" wrapText="1"/>
    </xf>
    <xf numFmtId="1" fontId="1" fillId="24" borderId="1" xfId="1" applyNumberFormat="1" applyFont="1" applyFill="1" applyBorder="1" applyAlignment="1">
      <alignment horizontal="left" vertical="center" wrapText="1"/>
    </xf>
    <xf numFmtId="0" fontId="1" fillId="24" borderId="1" xfId="0" applyFont="1" applyFill="1" applyBorder="1" applyAlignment="1">
      <alignment horizontal="left" vertical="center" wrapText="1"/>
    </xf>
    <xf numFmtId="0" fontId="20" fillId="24" borderId="1" xfId="0" applyFont="1" applyFill="1" applyBorder="1" applyAlignment="1">
      <alignment horizontal="center" vertical="center"/>
    </xf>
    <xf numFmtId="0" fontId="1" fillId="24" borderId="21" xfId="0" applyFont="1" applyFill="1" applyBorder="1" applyAlignment="1">
      <alignment horizontal="center" vertical="center" wrapText="1"/>
    </xf>
    <xf numFmtId="1" fontId="1" fillId="24" borderId="21" xfId="1" applyNumberFormat="1" applyFont="1" applyFill="1" applyBorder="1" applyAlignment="1">
      <alignment horizontal="left" vertical="center" wrapText="1"/>
    </xf>
    <xf numFmtId="0" fontId="1" fillId="24" borderId="21" xfId="0" applyFont="1" applyFill="1" applyBorder="1" applyAlignment="1">
      <alignment horizontal="left" vertical="center" wrapText="1"/>
    </xf>
    <xf numFmtId="0" fontId="1" fillId="24" borderId="21" xfId="0" quotePrefix="1" applyFont="1" applyFill="1" applyBorder="1" applyAlignment="1">
      <alignment horizontal="center" vertical="center" wrapText="1"/>
    </xf>
    <xf numFmtId="0" fontId="1" fillId="24" borderId="1" xfId="0" quotePrefix="1" applyFont="1" applyFill="1" applyBorder="1" applyAlignment="1">
      <alignment horizontal="center" vertical="center"/>
    </xf>
    <xf numFmtId="0" fontId="1" fillId="24" borderId="12" xfId="0" quotePrefix="1" applyFont="1" applyFill="1" applyBorder="1" applyAlignment="1">
      <alignment horizontal="center" vertical="center" wrapText="1"/>
    </xf>
    <xf numFmtId="0" fontId="1" fillId="24" borderId="21" xfId="0" quotePrefix="1" applyFont="1" applyFill="1" applyBorder="1" applyAlignment="1">
      <alignment horizontal="center" vertical="center"/>
    </xf>
    <xf numFmtId="0" fontId="1" fillId="24" borderId="1" xfId="0" quotePrefix="1" applyFont="1" applyFill="1" applyBorder="1" applyAlignment="1">
      <alignment horizontal="center" vertical="center" wrapText="1"/>
    </xf>
    <xf numFmtId="0" fontId="1" fillId="24" borderId="21" xfId="0" applyFont="1" applyFill="1" applyBorder="1" applyAlignment="1">
      <alignment horizontal="center" vertical="center"/>
    </xf>
    <xf numFmtId="0" fontId="1" fillId="24" borderId="12" xfId="0" applyFont="1" applyFill="1" applyBorder="1" applyAlignment="1">
      <alignment horizontal="center" vertical="center" wrapText="1"/>
    </xf>
    <xf numFmtId="1" fontId="20" fillId="24" borderId="12" xfId="1" applyNumberFormat="1" applyFont="1" applyFill="1" applyBorder="1" applyAlignment="1">
      <alignment horizontal="left" vertical="center" wrapText="1"/>
    </xf>
    <xf numFmtId="0" fontId="1" fillId="24" borderId="12" xfId="0" applyFont="1" applyFill="1" applyBorder="1" applyAlignment="1">
      <alignment horizontal="left" vertical="center" wrapText="1"/>
    </xf>
    <xf numFmtId="1" fontId="1" fillId="24" borderId="12" xfId="1" applyNumberFormat="1" applyFont="1" applyFill="1" applyBorder="1" applyAlignment="1">
      <alignment horizontal="left" vertical="center" wrapText="1"/>
    </xf>
    <xf numFmtId="0" fontId="20" fillId="24" borderId="1" xfId="0" applyFont="1" applyFill="1" applyBorder="1" applyAlignment="1">
      <alignment horizontal="center" vertical="center" wrapText="1"/>
    </xf>
    <xf numFmtId="166" fontId="20" fillId="24" borderId="1" xfId="0" applyNumberFormat="1" applyFont="1" applyFill="1" applyBorder="1" applyAlignment="1">
      <alignment horizontal="center" vertical="center" wrapText="1"/>
    </xf>
    <xf numFmtId="0" fontId="20" fillId="24" borderId="1" xfId="0" applyFont="1" applyFill="1" applyBorder="1" applyAlignment="1">
      <alignment horizontal="left" vertical="center" wrapText="1"/>
    </xf>
    <xf numFmtId="8" fontId="20" fillId="24" borderId="1" xfId="0" applyNumberFormat="1" applyFont="1" applyFill="1" applyBorder="1" applyAlignment="1">
      <alignment horizontal="center" vertical="center" wrapText="1"/>
    </xf>
    <xf numFmtId="0" fontId="20" fillId="24" borderId="1" xfId="0" quotePrefix="1" applyFont="1" applyFill="1" applyBorder="1" applyAlignment="1">
      <alignment horizontal="center" vertical="center" wrapText="1"/>
    </xf>
    <xf numFmtId="0" fontId="1" fillId="24" borderId="20" xfId="0" applyFont="1" applyFill="1" applyBorder="1" applyAlignment="1">
      <alignment horizontal="center" vertical="center" wrapText="1"/>
    </xf>
    <xf numFmtId="0" fontId="1" fillId="24" borderId="12" xfId="0" quotePrefix="1" applyFont="1" applyFill="1" applyBorder="1" applyAlignment="1">
      <alignment horizontal="center" vertical="center"/>
    </xf>
    <xf numFmtId="0" fontId="20" fillId="24" borderId="17" xfId="0" applyFont="1" applyFill="1" applyBorder="1" applyAlignment="1">
      <alignment horizontal="center" vertical="center" wrapText="1"/>
    </xf>
    <xf numFmtId="0" fontId="32" fillId="24" borderId="1"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1" fillId="24" borderId="1" xfId="0" applyFont="1" applyFill="1" applyBorder="1" applyAlignment="1">
      <alignment horizontal="center" vertical="center"/>
    </xf>
    <xf numFmtId="1" fontId="20" fillId="24" borderId="12" xfId="1" applyNumberFormat="1"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21" xfId="0" quotePrefix="1" applyFont="1" applyFill="1" applyBorder="1" applyAlignment="1">
      <alignment horizontal="center" vertical="center" wrapText="1"/>
    </xf>
    <xf numFmtId="0" fontId="20" fillId="24" borderId="12" xfId="0" quotePrefix="1" applyFont="1" applyFill="1" applyBorder="1" applyAlignment="1">
      <alignment horizontal="center" vertical="center" wrapText="1"/>
    </xf>
    <xf numFmtId="0" fontId="1" fillId="24" borderId="32" xfId="0" applyFont="1" applyFill="1" applyBorder="1" applyAlignment="1">
      <alignment horizontal="center" vertical="center" wrapText="1"/>
    </xf>
    <xf numFmtId="0" fontId="20" fillId="24" borderId="1" xfId="0" quotePrefix="1" applyFont="1" applyFill="1" applyBorder="1" applyAlignment="1">
      <alignment horizontal="center" vertical="center"/>
    </xf>
    <xf numFmtId="0" fontId="32" fillId="24" borderId="1" xfId="0" quotePrefix="1" applyFont="1" applyFill="1" applyBorder="1" applyAlignment="1">
      <alignment horizontal="center" vertical="center"/>
    </xf>
    <xf numFmtId="0" fontId="20" fillId="24" borderId="21" xfId="0" quotePrefix="1" applyFont="1" applyFill="1" applyBorder="1" applyAlignment="1">
      <alignment horizontal="center" vertical="center"/>
    </xf>
    <xf numFmtId="49" fontId="20" fillId="24" borderId="1" xfId="0" applyNumberFormat="1" applyFont="1" applyFill="1" applyBorder="1" applyAlignment="1">
      <alignment horizontal="center" vertical="center" wrapText="1"/>
    </xf>
    <xf numFmtId="0" fontId="20" fillId="24" borderId="12" xfId="0" applyFont="1" applyFill="1" applyBorder="1" applyAlignment="1">
      <alignment horizontal="left" vertical="center" wrapText="1"/>
    </xf>
    <xf numFmtId="0" fontId="20" fillId="24" borderId="1" xfId="0" quotePrefix="1" applyFont="1" applyFill="1" applyBorder="1" applyAlignment="1">
      <alignment horizontal="left" vertical="center" wrapText="1"/>
    </xf>
    <xf numFmtId="0" fontId="1" fillId="24" borderId="6" xfId="0" applyFont="1" applyFill="1" applyBorder="1" applyAlignment="1">
      <alignment horizontal="center" vertical="center" wrapText="1"/>
    </xf>
    <xf numFmtId="0" fontId="32" fillId="24" borderId="107" xfId="0" applyFont="1" applyFill="1" applyBorder="1" applyAlignment="1">
      <alignment horizontal="center" vertical="center" wrapText="1"/>
    </xf>
    <xf numFmtId="49" fontId="56" fillId="24" borderId="17" xfId="0" applyNumberFormat="1" applyFont="1" applyFill="1" applyBorder="1" applyAlignment="1">
      <alignment horizontal="center" vertical="center" wrapText="1"/>
    </xf>
    <xf numFmtId="49" fontId="1" fillId="24" borderId="1" xfId="1" applyNumberFormat="1" applyFont="1" applyFill="1" applyBorder="1" applyAlignment="1">
      <alignment horizontal="left" vertical="center" wrapText="1"/>
    </xf>
    <xf numFmtId="49" fontId="1" fillId="24" borderId="17" xfId="0" applyNumberFormat="1" applyFont="1" applyFill="1" applyBorder="1" applyAlignment="1">
      <alignment horizontal="center" vertical="center"/>
    </xf>
    <xf numFmtId="49" fontId="20" fillId="24" borderId="18" xfId="0" applyNumberFormat="1" applyFont="1" applyFill="1" applyBorder="1" applyAlignment="1">
      <alignment horizontal="center" vertical="center" wrapText="1"/>
    </xf>
    <xf numFmtId="0" fontId="32" fillId="24" borderId="12" xfId="0" applyFont="1" applyFill="1" applyBorder="1" applyAlignment="1">
      <alignment horizontal="center" vertical="center"/>
    </xf>
    <xf numFmtId="0" fontId="20" fillId="24" borderId="12" xfId="0" applyFont="1" applyFill="1" applyBorder="1" applyAlignment="1">
      <alignment horizontal="center" vertical="center"/>
    </xf>
    <xf numFmtId="14" fontId="20" fillId="24" borderId="1" xfId="0" applyNumberFormat="1" applyFont="1" applyFill="1" applyBorder="1" applyAlignment="1">
      <alignment horizontal="center" vertical="center" wrapText="1"/>
    </xf>
    <xf numFmtId="1" fontId="20" fillId="24" borderId="1" xfId="1" applyNumberFormat="1" applyFont="1" applyFill="1" applyBorder="1" applyAlignment="1">
      <alignment horizontal="left" vertical="center" wrapText="1"/>
    </xf>
    <xf numFmtId="0" fontId="20" fillId="21" borderId="72" xfId="0" applyFont="1" applyFill="1" applyBorder="1" applyAlignment="1">
      <alignment horizontal="center" vertical="center" wrapText="1"/>
    </xf>
    <xf numFmtId="0" fontId="20" fillId="21" borderId="13" xfId="0" applyFont="1" applyFill="1" applyBorder="1" applyAlignment="1">
      <alignment horizontal="center" vertical="center" wrapText="1"/>
    </xf>
    <xf numFmtId="0" fontId="1" fillId="21" borderId="72" xfId="0" applyFont="1" applyFill="1" applyBorder="1" applyAlignment="1">
      <alignment horizontal="center" vertical="center" wrapText="1"/>
    </xf>
    <xf numFmtId="0" fontId="1" fillId="21" borderId="6" xfId="0" applyFont="1" applyFill="1" applyBorder="1" applyAlignment="1">
      <alignment horizontal="center" vertical="center" wrapText="1"/>
    </xf>
    <xf numFmtId="0" fontId="1" fillId="21" borderId="32" xfId="0" applyFont="1" applyFill="1" applyBorder="1" applyAlignment="1">
      <alignment horizontal="center" vertical="center" wrapText="1"/>
    </xf>
    <xf numFmtId="0" fontId="9" fillId="20" borderId="1" xfId="0" applyFont="1" applyFill="1" applyBorder="1" applyAlignment="1">
      <alignment horizontal="center" vertical="center"/>
    </xf>
    <xf numFmtId="0" fontId="42" fillId="21" borderId="1" xfId="0" quotePrefix="1" applyFont="1" applyFill="1" applyBorder="1" applyAlignment="1">
      <alignment horizontal="center" vertical="center"/>
    </xf>
    <xf numFmtId="0" fontId="0" fillId="0" borderId="0" xfId="0" applyAlignment="1">
      <alignment horizontal="center" vertical="center" wrapText="1"/>
    </xf>
    <xf numFmtId="0" fontId="20" fillId="20" borderId="21" xfId="0" quotePrefix="1" applyFont="1" applyFill="1" applyBorder="1" applyAlignment="1">
      <alignment horizontal="center" vertical="center" wrapText="1"/>
    </xf>
    <xf numFmtId="0" fontId="1" fillId="20" borderId="1" xfId="0" applyFont="1" applyFill="1" applyBorder="1" applyAlignment="1">
      <alignment horizontal="left" vertical="center" wrapText="1"/>
    </xf>
    <xf numFmtId="0" fontId="20" fillId="24" borderId="74" xfId="0" applyFont="1" applyFill="1" applyBorder="1" applyAlignment="1">
      <alignment horizontal="center" vertical="center" wrapText="1"/>
    </xf>
    <xf numFmtId="0" fontId="20" fillId="24" borderId="23" xfId="0" applyFont="1" applyFill="1" applyBorder="1" applyAlignment="1">
      <alignment horizontal="center" vertical="center" wrapText="1"/>
    </xf>
    <xf numFmtId="49" fontId="20" fillId="21" borderId="12" xfId="0" applyNumberFormat="1" applyFont="1" applyFill="1" applyBorder="1" applyAlignment="1">
      <alignment horizontal="center" vertical="center" wrapText="1" shrinkToFit="1"/>
    </xf>
    <xf numFmtId="0" fontId="20" fillId="21" borderId="12" xfId="0" applyFont="1" applyFill="1" applyBorder="1" applyAlignment="1">
      <alignment horizontal="center" vertical="center"/>
    </xf>
    <xf numFmtId="8" fontId="20" fillId="24" borderId="12" xfId="0" applyNumberFormat="1" applyFont="1" applyFill="1" applyBorder="1" applyAlignment="1">
      <alignment horizontal="center" vertical="center" wrapText="1"/>
    </xf>
    <xf numFmtId="14" fontId="1" fillId="21" borderId="1" xfId="0" applyNumberFormat="1" applyFont="1" applyFill="1" applyBorder="1" applyAlignment="1">
      <alignment horizontal="center" vertical="center"/>
    </xf>
    <xf numFmtId="49" fontId="20" fillId="21" borderId="1" xfId="0" applyNumberFormat="1" applyFont="1" applyFill="1" applyBorder="1" applyAlignment="1">
      <alignment horizontal="center" vertical="center" wrapText="1" shrinkToFit="1"/>
    </xf>
    <xf numFmtId="0" fontId="32" fillId="0" borderId="12" xfId="0" applyFont="1" applyBorder="1" applyAlignment="1">
      <alignment horizontal="center" vertical="center" wrapText="1"/>
    </xf>
    <xf numFmtId="0" fontId="55" fillId="5" borderId="0" xfId="0" applyFont="1" applyFill="1" applyAlignment="1">
      <alignment vertical="center" wrapText="1"/>
    </xf>
    <xf numFmtId="0" fontId="20" fillId="20" borderId="12" xfId="0" quotePrefix="1" applyFont="1" applyFill="1" applyBorder="1" applyAlignment="1">
      <alignment horizontal="left" vertical="center" wrapText="1"/>
    </xf>
    <xf numFmtId="0" fontId="1" fillId="21" borderId="13" xfId="0" applyFont="1" applyFill="1" applyBorder="1" applyAlignment="1">
      <alignment horizontal="center" vertical="center" wrapText="1"/>
    </xf>
    <xf numFmtId="0" fontId="1" fillId="24" borderId="74" xfId="0"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14" fontId="1" fillId="24" borderId="17" xfId="0" applyNumberFormat="1" applyFont="1" applyFill="1" applyBorder="1" applyAlignment="1">
      <alignment horizontal="center" vertical="center" wrapText="1"/>
    </xf>
    <xf numFmtId="0" fontId="1" fillId="24" borderId="1" xfId="0" quotePrefix="1" applyFont="1" applyFill="1" applyBorder="1" applyAlignment="1">
      <alignment horizontal="left" vertical="center" wrapText="1"/>
    </xf>
    <xf numFmtId="0" fontId="1" fillId="24" borderId="18" xfId="0" applyFont="1" applyFill="1" applyBorder="1" applyAlignment="1">
      <alignment horizontal="center" vertical="center" wrapText="1"/>
    </xf>
    <xf numFmtId="0" fontId="1" fillId="24" borderId="12" xfId="0" quotePrefix="1" applyFont="1" applyFill="1" applyBorder="1" applyAlignment="1">
      <alignment horizontal="left" vertical="center" wrapText="1"/>
    </xf>
    <xf numFmtId="1" fontId="1" fillId="24" borderId="1" xfId="1" quotePrefix="1" applyNumberFormat="1" applyFont="1" applyFill="1" applyBorder="1" applyAlignment="1">
      <alignment horizontal="left" vertical="center" wrapText="1"/>
    </xf>
    <xf numFmtId="0" fontId="1" fillId="21" borderId="19" xfId="0" applyFont="1" applyFill="1" applyBorder="1" applyAlignment="1">
      <alignment horizontal="center" vertical="center" wrapText="1"/>
    </xf>
    <xf numFmtId="14" fontId="20" fillId="21" borderId="12" xfId="1" applyNumberFormat="1" applyFont="1" applyFill="1" applyBorder="1" applyAlignment="1">
      <alignment horizontal="center" vertical="center" wrapText="1"/>
    </xf>
    <xf numFmtId="0" fontId="20" fillId="21" borderId="12" xfId="0" quotePrefix="1" applyFont="1" applyFill="1" applyBorder="1" applyAlignment="1">
      <alignment horizontal="left" vertical="center" wrapText="1"/>
    </xf>
    <xf numFmtId="0" fontId="1" fillId="21" borderId="74" xfId="0" applyFont="1" applyFill="1" applyBorder="1" applyAlignment="1">
      <alignment horizontal="left" vertical="center" wrapText="1"/>
    </xf>
    <xf numFmtId="0" fontId="1" fillId="21" borderId="74" xfId="0" applyFont="1" applyFill="1" applyBorder="1" applyAlignment="1">
      <alignment horizontal="center" vertical="center" wrapText="1"/>
    </xf>
    <xf numFmtId="0" fontId="20" fillId="21" borderId="74" xfId="0" applyFont="1" applyFill="1" applyBorder="1" applyAlignment="1">
      <alignment horizontal="center" vertical="center" wrapText="1"/>
    </xf>
    <xf numFmtId="49" fontId="20" fillId="21" borderId="74" xfId="0" applyNumberFormat="1" applyFont="1" applyFill="1" applyBorder="1" applyAlignment="1">
      <alignment horizontal="center" vertical="center" wrapText="1" shrinkToFit="1"/>
    </xf>
    <xf numFmtId="0" fontId="20" fillId="21" borderId="74" xfId="0" quotePrefix="1" applyFont="1" applyFill="1" applyBorder="1" applyAlignment="1">
      <alignment horizontal="left" vertical="center" wrapText="1"/>
    </xf>
    <xf numFmtId="1" fontId="1" fillId="21" borderId="12" xfId="1" applyNumberFormat="1" applyFont="1" applyFill="1" applyBorder="1" applyAlignment="1">
      <alignment horizontal="left" vertical="center" wrapText="1"/>
    </xf>
    <xf numFmtId="0" fontId="1" fillId="20" borderId="12" xfId="0" applyFont="1" applyFill="1" applyBorder="1" applyAlignment="1">
      <alignment horizontal="left" vertical="center" wrapText="1"/>
    </xf>
    <xf numFmtId="0" fontId="1" fillId="21" borderId="12" xfId="0" quotePrefix="1" applyFont="1" applyFill="1" applyBorder="1" applyAlignment="1">
      <alignment horizontal="left" vertical="center" wrapText="1"/>
    </xf>
    <xf numFmtId="0" fontId="20" fillId="21" borderId="1" xfId="0" quotePrefix="1" applyFont="1" applyFill="1" applyBorder="1" applyAlignment="1">
      <alignment horizontal="left" vertical="center" wrapText="1"/>
    </xf>
    <xf numFmtId="0" fontId="20" fillId="0" borderId="1" xfId="0" applyFont="1" applyBorder="1" applyAlignment="1">
      <alignment horizontal="center" vertical="center" wrapText="1"/>
    </xf>
    <xf numFmtId="0" fontId="32" fillId="0" borderId="1" xfId="0" applyFont="1" applyBorder="1" applyAlignment="1">
      <alignment horizontal="center" vertical="center"/>
    </xf>
    <xf numFmtId="0" fontId="20" fillId="0" borderId="1" xfId="0" applyFont="1" applyBorder="1" applyAlignment="1">
      <alignment vertical="center" wrapText="1"/>
    </xf>
    <xf numFmtId="0" fontId="10" fillId="0" borderId="1" xfId="0" applyFont="1" applyBorder="1" applyAlignment="1">
      <alignment horizontal="center" vertical="center"/>
    </xf>
    <xf numFmtId="0" fontId="32" fillId="20" borderId="1" xfId="0" quotePrefix="1" applyFont="1" applyFill="1" applyBorder="1" applyAlignment="1">
      <alignment horizontal="left" vertical="center" wrapText="1"/>
    </xf>
    <xf numFmtId="0" fontId="32" fillId="20" borderId="1" xfId="0" quotePrefix="1" applyFont="1" applyFill="1" applyBorder="1" applyAlignment="1">
      <alignment horizontal="center" vertical="center" wrapText="1"/>
    </xf>
    <xf numFmtId="0" fontId="18" fillId="0" borderId="1" xfId="0" applyFont="1" applyBorder="1" applyAlignment="1">
      <alignment horizontal="center" vertical="center"/>
    </xf>
    <xf numFmtId="0" fontId="1" fillId="0" borderId="1" xfId="0" applyFont="1" applyBorder="1" applyAlignment="1">
      <alignment horizontal="center" vertical="center"/>
    </xf>
    <xf numFmtId="0" fontId="32" fillId="0" borderId="74" xfId="0" applyFont="1" applyBorder="1" applyAlignment="1">
      <alignment horizontal="center" vertical="center"/>
    </xf>
    <xf numFmtId="0" fontId="32" fillId="0" borderId="21" xfId="0" applyFont="1" applyBorder="1" applyAlignment="1">
      <alignment horizontal="center" vertical="center" wrapText="1"/>
    </xf>
    <xf numFmtId="0" fontId="32" fillId="0" borderId="74" xfId="0" applyFont="1" applyBorder="1" applyAlignment="1">
      <alignment horizontal="center" vertical="center" wrapText="1"/>
    </xf>
    <xf numFmtId="0" fontId="32" fillId="0" borderId="21" xfId="0" applyFont="1" applyBorder="1" applyAlignment="1">
      <alignment horizontal="center" vertical="center"/>
    </xf>
    <xf numFmtId="0" fontId="1" fillId="0" borderId="1" xfId="0" quotePrefix="1" applyFont="1" applyBorder="1" applyAlignment="1">
      <alignment horizontal="center" vertical="center" wrapText="1"/>
    </xf>
    <xf numFmtId="0" fontId="32" fillId="0" borderId="126" xfId="0" applyFont="1" applyBorder="1" applyAlignment="1">
      <alignment horizontal="left" vertical="center" wrapText="1"/>
    </xf>
    <xf numFmtId="0" fontId="32" fillId="0" borderId="63" xfId="0" applyFont="1" applyBorder="1" applyAlignment="1">
      <alignment horizontal="left" vertical="center" wrapText="1"/>
    </xf>
    <xf numFmtId="164" fontId="20" fillId="0" borderId="1" xfId="1" applyNumberFormat="1" applyFont="1" applyFill="1" applyBorder="1" applyAlignment="1">
      <alignment horizontal="center" vertical="center" wrapText="1"/>
    </xf>
    <xf numFmtId="164" fontId="1" fillId="0" borderId="1" xfId="1" applyNumberFormat="1" applyFont="1" applyFill="1" applyBorder="1" applyAlignment="1">
      <alignment horizontal="center" vertical="center"/>
    </xf>
    <xf numFmtId="0" fontId="1" fillId="0" borderId="63" xfId="0" applyFont="1" applyBorder="1" applyAlignment="1">
      <alignment horizontal="left" vertical="center" wrapText="1"/>
    </xf>
    <xf numFmtId="0" fontId="32" fillId="0" borderId="21" xfId="0" quotePrefix="1" applyFont="1" applyBorder="1" applyAlignment="1">
      <alignment horizontal="center" vertical="center"/>
    </xf>
    <xf numFmtId="0" fontId="32" fillId="0" borderId="16" xfId="0" quotePrefix="1" applyFont="1" applyBorder="1" applyAlignment="1">
      <alignment horizontal="center" vertical="center"/>
    </xf>
    <xf numFmtId="0" fontId="20" fillId="0" borderId="1" xfId="0" quotePrefix="1" applyFont="1" applyBorder="1" applyAlignment="1">
      <alignment horizontal="center" vertical="center"/>
    </xf>
    <xf numFmtId="164" fontId="20" fillId="0" borderId="1" xfId="1" applyNumberFormat="1" applyFont="1" applyFill="1" applyBorder="1" applyAlignment="1">
      <alignment horizontal="center" vertical="center"/>
    </xf>
    <xf numFmtId="0" fontId="10" fillId="0" borderId="1" xfId="0" quotePrefix="1" applyFont="1" applyBorder="1" applyAlignment="1">
      <alignment horizontal="center" vertical="center"/>
    </xf>
    <xf numFmtId="0" fontId="1" fillId="0" borderId="21" xfId="0" quotePrefix="1" applyFont="1" applyBorder="1" applyAlignment="1">
      <alignment horizontal="center" vertical="center"/>
    </xf>
    <xf numFmtId="9" fontId="18" fillId="0" borderId="21" xfId="1" quotePrefix="1" applyFont="1" applyFill="1" applyBorder="1" applyAlignment="1">
      <alignment horizontal="center" vertical="center"/>
    </xf>
    <xf numFmtId="164" fontId="1" fillId="0" borderId="21" xfId="1" quotePrefix="1" applyNumberFormat="1" applyFont="1" applyFill="1" applyBorder="1" applyAlignment="1">
      <alignment horizontal="center" vertical="center"/>
    </xf>
    <xf numFmtId="0" fontId="20" fillId="0" borderId="21" xfId="0" quotePrefix="1" applyFont="1" applyBorder="1" applyAlignment="1">
      <alignment horizontal="center" vertical="center"/>
    </xf>
    <xf numFmtId="0" fontId="18" fillId="0" borderId="16" xfId="0" quotePrefix="1" applyFont="1" applyBorder="1" applyAlignment="1">
      <alignment horizontal="center" vertical="center"/>
    </xf>
    <xf numFmtId="0" fontId="1" fillId="0" borderId="12" xfId="0" quotePrefix="1" applyFont="1" applyBorder="1" applyAlignment="1">
      <alignment horizontal="center" vertical="center" wrapText="1"/>
    </xf>
    <xf numFmtId="9" fontId="1" fillId="0" borderId="21" xfId="1" applyFont="1" applyFill="1" applyBorder="1" applyAlignment="1">
      <alignment horizontal="center" vertical="center"/>
    </xf>
    <xf numFmtId="0" fontId="1" fillId="0" borderId="21" xfId="0" applyFont="1" applyBorder="1" applyAlignment="1">
      <alignment horizontal="center" vertical="center"/>
    </xf>
    <xf numFmtId="9" fontId="18" fillId="0" borderId="21" xfId="1" applyFont="1" applyFill="1" applyBorder="1" applyAlignment="1">
      <alignment horizontal="center" vertical="center"/>
    </xf>
    <xf numFmtId="0" fontId="20" fillId="20" borderId="21" xfId="0" applyFont="1" applyFill="1" applyBorder="1" applyAlignment="1">
      <alignment horizontal="center" vertical="center" wrapText="1"/>
    </xf>
    <xf numFmtId="0" fontId="20" fillId="20" borderId="21" xfId="0" applyFont="1" applyFill="1" applyBorder="1" applyAlignment="1">
      <alignment horizontal="center" vertical="center"/>
    </xf>
    <xf numFmtId="0" fontId="20" fillId="20" borderId="21" xfId="0" quotePrefix="1" applyFont="1" applyFill="1" applyBorder="1" applyAlignment="1">
      <alignment horizontal="center" vertical="center"/>
    </xf>
    <xf numFmtId="0" fontId="20" fillId="20" borderId="74" xfId="0" quotePrefix="1" applyFont="1" applyFill="1" applyBorder="1" applyAlignment="1">
      <alignment horizontal="center" vertical="center"/>
    </xf>
    <xf numFmtId="0" fontId="18" fillId="0" borderId="1" xfId="0" quotePrefix="1" applyFont="1" applyBorder="1" applyAlignment="1">
      <alignment horizontal="center" vertical="center"/>
    </xf>
    <xf numFmtId="0" fontId="20" fillId="0" borderId="63" xfId="0" applyFont="1" applyBorder="1" applyAlignment="1">
      <alignment horizontal="left" vertical="center" wrapText="1"/>
    </xf>
    <xf numFmtId="9" fontId="18" fillId="0" borderId="1" xfId="1" quotePrefix="1" applyFont="1" applyFill="1" applyBorder="1" applyAlignment="1">
      <alignment horizontal="center" vertical="center"/>
    </xf>
    <xf numFmtId="164" fontId="1" fillId="0" borderId="1" xfId="1" quotePrefix="1" applyNumberFormat="1" applyFont="1" applyFill="1" applyBorder="1" applyAlignment="1">
      <alignment horizontal="center" vertical="center" wrapText="1"/>
    </xf>
    <xf numFmtId="0" fontId="20" fillId="9" borderId="1" xfId="0" quotePrefix="1" applyFont="1" applyFill="1" applyBorder="1" applyAlignment="1">
      <alignment horizontal="center" vertical="center" wrapText="1"/>
    </xf>
    <xf numFmtId="0" fontId="1" fillId="9" borderId="1" xfId="0" quotePrefix="1" applyFont="1" applyFill="1" applyBorder="1" applyAlignment="1">
      <alignment horizontal="center" vertical="center"/>
    </xf>
    <xf numFmtId="9" fontId="18" fillId="9" borderId="1" xfId="1" applyFont="1" applyFill="1" applyBorder="1" applyAlignment="1">
      <alignment horizontal="center" vertical="center"/>
    </xf>
    <xf numFmtId="164" fontId="1" fillId="0" borderId="1" xfId="1" applyNumberFormat="1" applyFont="1" applyFill="1" applyBorder="1" applyAlignment="1">
      <alignment horizontal="center" vertical="center" wrapText="1"/>
    </xf>
    <xf numFmtId="0" fontId="1" fillId="9" borderId="12" xfId="0" quotePrefix="1" applyFont="1" applyFill="1" applyBorder="1" applyAlignment="1">
      <alignment horizontal="center" vertical="center"/>
    </xf>
    <xf numFmtId="0" fontId="20" fillId="9" borderId="1" xfId="0" applyFont="1" applyFill="1" applyBorder="1" applyAlignment="1">
      <alignment horizontal="center" vertical="center"/>
    </xf>
    <xf numFmtId="0" fontId="1" fillId="9" borderId="2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21" xfId="0" quotePrefix="1" applyFont="1" applyFill="1" applyBorder="1" applyAlignment="1">
      <alignment horizontal="center" vertical="center"/>
    </xf>
    <xf numFmtId="164" fontId="1" fillId="0" borderId="74" xfId="1" applyNumberFormat="1" applyFont="1" applyFill="1" applyBorder="1" applyAlignment="1">
      <alignment horizontal="center" vertical="center" wrapText="1"/>
    </xf>
    <xf numFmtId="0" fontId="10" fillId="9" borderId="1" xfId="0" applyFont="1" applyFill="1" applyBorder="1" applyAlignment="1">
      <alignment horizontal="center" vertical="center"/>
    </xf>
    <xf numFmtId="0" fontId="1" fillId="9" borderId="1" xfId="0" quotePrefix="1" applyFont="1" applyFill="1" applyBorder="1" applyAlignment="1">
      <alignment horizontal="center" vertical="center" wrapText="1"/>
    </xf>
    <xf numFmtId="0" fontId="42" fillId="9" borderId="1" xfId="0" quotePrefix="1" applyFont="1" applyFill="1" applyBorder="1" applyAlignment="1">
      <alignment horizontal="center" vertical="center"/>
    </xf>
    <xf numFmtId="9" fontId="18" fillId="9" borderId="1" xfId="1" quotePrefix="1" applyFont="1" applyFill="1" applyBorder="1" applyAlignment="1">
      <alignment horizontal="center" vertical="center"/>
    </xf>
    <xf numFmtId="164" fontId="1" fillId="9" borderId="1" xfId="1" quotePrefix="1" applyNumberFormat="1" applyFont="1" applyFill="1" applyBorder="1" applyAlignment="1">
      <alignment horizontal="center" vertical="center" wrapText="1"/>
    </xf>
    <xf numFmtId="9" fontId="18" fillId="9" borderId="21" xfId="1" applyFont="1" applyFill="1" applyBorder="1" applyAlignment="1">
      <alignment horizontal="center" vertical="center"/>
    </xf>
    <xf numFmtId="0" fontId="42" fillId="9" borderId="74" xfId="0" quotePrefix="1" applyFont="1" applyFill="1" applyBorder="1" applyAlignment="1">
      <alignment horizontal="center" vertical="center" wrapText="1"/>
    </xf>
    <xf numFmtId="0" fontId="20" fillId="9" borderId="74" xfId="0" quotePrefix="1" applyFont="1" applyFill="1" applyBorder="1" applyAlignment="1">
      <alignment horizontal="center" vertical="center"/>
    </xf>
    <xf numFmtId="9" fontId="10" fillId="9" borderId="1" xfId="1" quotePrefix="1" applyFont="1" applyFill="1" applyBorder="1" applyAlignment="1">
      <alignment horizontal="center" vertical="center"/>
    </xf>
    <xf numFmtId="9" fontId="10" fillId="0" borderId="74" xfId="1" quotePrefix="1" applyFont="1" applyFill="1" applyBorder="1" applyAlignment="1">
      <alignment horizontal="center" vertical="center"/>
    </xf>
    <xf numFmtId="0" fontId="20" fillId="9" borderId="1" xfId="0" quotePrefix="1" applyFont="1" applyFill="1" applyBorder="1" applyAlignment="1">
      <alignment horizontal="center" vertical="center"/>
    </xf>
    <xf numFmtId="0" fontId="20" fillId="9" borderId="12" xfId="0" quotePrefix="1" applyFont="1" applyFill="1" applyBorder="1" applyAlignment="1">
      <alignment horizontal="center" vertical="center"/>
    </xf>
    <xf numFmtId="0" fontId="32" fillId="20" borderId="1" xfId="0" quotePrefix="1" applyFont="1" applyFill="1" applyBorder="1" applyAlignment="1">
      <alignment horizontal="center" vertical="center"/>
    </xf>
    <xf numFmtId="0" fontId="20" fillId="25" borderId="1" xfId="0" applyFont="1" applyFill="1" applyBorder="1" applyAlignment="1">
      <alignment horizontal="center" vertical="center"/>
    </xf>
    <xf numFmtId="9" fontId="18" fillId="9" borderId="12" xfId="1" applyFont="1" applyFill="1" applyBorder="1" applyAlignment="1">
      <alignment horizontal="center" vertical="center"/>
    </xf>
    <xf numFmtId="0" fontId="32" fillId="25" borderId="1" xfId="0" applyFont="1" applyFill="1" applyBorder="1" applyAlignment="1">
      <alignment horizontal="center" vertical="center"/>
    </xf>
    <xf numFmtId="0" fontId="20" fillId="25" borderId="12" xfId="0" applyFont="1" applyFill="1" applyBorder="1" applyAlignment="1">
      <alignment horizontal="center" vertical="center"/>
    </xf>
    <xf numFmtId="0" fontId="32" fillId="25" borderId="12" xfId="0" applyFont="1" applyFill="1" applyBorder="1" applyAlignment="1">
      <alignment horizontal="center" vertical="center"/>
    </xf>
    <xf numFmtId="0" fontId="32" fillId="0" borderId="12" xfId="0" applyFont="1" applyBorder="1" applyAlignment="1">
      <alignment horizontal="center" vertical="center"/>
    </xf>
    <xf numFmtId="0" fontId="20" fillId="0" borderId="21" xfId="0" applyFont="1" applyBorder="1" applyAlignment="1">
      <alignment horizontal="center" vertical="center" wrapText="1"/>
    </xf>
    <xf numFmtId="164" fontId="1" fillId="0" borderId="1" xfId="1" applyNumberFormat="1" applyFont="1" applyBorder="1" applyAlignment="1">
      <alignment horizontal="center" vertical="center" wrapText="1"/>
    </xf>
    <xf numFmtId="0" fontId="18" fillId="0" borderId="21" xfId="0" applyFont="1" applyBorder="1" applyAlignment="1">
      <alignment horizontal="center" vertical="center"/>
    </xf>
    <xf numFmtId="0" fontId="1" fillId="0" borderId="21" xfId="0" quotePrefix="1" applyFont="1" applyBorder="1" applyAlignment="1">
      <alignment horizontal="center" vertical="center" wrapText="1"/>
    </xf>
    <xf numFmtId="0" fontId="20" fillId="0" borderId="125" xfId="0" quotePrefix="1" applyFont="1" applyBorder="1" applyAlignment="1">
      <alignment horizontal="center" vertical="center" wrapText="1"/>
    </xf>
    <xf numFmtId="0" fontId="20" fillId="0" borderId="21" xfId="0" quotePrefix="1" applyFont="1" applyBorder="1" applyAlignment="1">
      <alignment horizontal="center" vertical="center" wrapText="1"/>
    </xf>
    <xf numFmtId="9" fontId="6" fillId="0" borderId="21" xfId="1" applyFont="1" applyBorder="1" applyAlignment="1">
      <alignment horizontal="center" vertical="center" wrapText="1"/>
    </xf>
    <xf numFmtId="0" fontId="20" fillId="0" borderId="12" xfId="0" quotePrefix="1" applyFont="1" applyBorder="1" applyAlignment="1">
      <alignment horizontal="center" vertical="center" wrapText="1"/>
    </xf>
    <xf numFmtId="0" fontId="1" fillId="20" borderId="125" xfId="0" quotePrefix="1" applyFont="1" applyFill="1" applyBorder="1" applyAlignment="1">
      <alignment horizontal="center" vertical="center"/>
    </xf>
    <xf numFmtId="0" fontId="18" fillId="0" borderId="21" xfId="0" quotePrefix="1" applyFont="1" applyBorder="1" applyAlignment="1">
      <alignment horizontal="center" vertical="center"/>
    </xf>
    <xf numFmtId="164" fontId="1" fillId="0" borderId="12" xfId="1" applyNumberFormat="1" applyFont="1" applyFill="1" applyBorder="1" applyAlignment="1">
      <alignment horizontal="center" vertical="center" wrapText="1"/>
    </xf>
    <xf numFmtId="0" fontId="32" fillId="0" borderId="1" xfId="0" applyFont="1" applyBorder="1" applyAlignment="1">
      <alignment horizontal="center" vertical="center" wrapText="1"/>
    </xf>
    <xf numFmtId="9" fontId="9" fillId="9" borderId="1" xfId="1" quotePrefix="1" applyFont="1" applyFill="1" applyBorder="1" applyAlignment="1">
      <alignment horizontal="center" vertical="center"/>
    </xf>
    <xf numFmtId="1" fontId="20" fillId="20" borderId="108" xfId="1" applyNumberFormat="1" applyFont="1" applyFill="1" applyBorder="1" applyAlignment="1">
      <alignment horizontal="left" vertical="center" wrapText="1"/>
    </xf>
    <xf numFmtId="0" fontId="32" fillId="0" borderId="63" xfId="0" applyFont="1" applyBorder="1" applyAlignment="1">
      <alignment horizontal="center" vertical="center" wrapText="1"/>
    </xf>
    <xf numFmtId="0" fontId="20" fillId="0" borderId="1" xfId="0" applyFont="1" applyBorder="1" applyAlignment="1">
      <alignment horizontal="center" vertical="center"/>
    </xf>
    <xf numFmtId="0" fontId="9" fillId="0" borderId="1" xfId="0" quotePrefix="1" applyFont="1" applyBorder="1" applyAlignment="1">
      <alignment horizontal="center" vertical="center" wrapText="1"/>
    </xf>
    <xf numFmtId="0" fontId="1" fillId="24" borderId="21" xfId="0" quotePrefix="1" applyFont="1" applyFill="1" applyBorder="1" applyAlignment="1">
      <alignment vertical="center" wrapText="1"/>
    </xf>
    <xf numFmtId="0" fontId="10" fillId="9" borderId="1" xfId="0" quotePrefix="1" applyFont="1" applyFill="1" applyBorder="1" applyAlignment="1">
      <alignment horizontal="center" vertical="center"/>
    </xf>
    <xf numFmtId="0" fontId="20" fillId="0" borderId="1" xfId="0" quotePrefix="1" applyFont="1" applyBorder="1" applyAlignment="1">
      <alignment horizontal="center" vertical="center" wrapText="1"/>
    </xf>
    <xf numFmtId="9" fontId="10" fillId="0" borderId="1" xfId="1" applyFont="1" applyFill="1" applyBorder="1" applyAlignment="1">
      <alignment horizontal="center" vertical="center"/>
    </xf>
    <xf numFmtId="0" fontId="32" fillId="0" borderId="1" xfId="0" quotePrefix="1" applyFont="1" applyBorder="1" applyAlignment="1">
      <alignment horizontal="center" vertical="center"/>
    </xf>
    <xf numFmtId="0" fontId="1" fillId="0" borderId="1" xfId="1" applyNumberFormat="1" applyFont="1" applyFill="1" applyBorder="1" applyAlignment="1">
      <alignment horizontal="center" vertical="center"/>
    </xf>
    <xf numFmtId="9" fontId="10" fillId="0" borderId="1" xfId="1" applyFont="1" applyFill="1" applyBorder="1" applyAlignment="1">
      <alignment horizontal="center" vertical="center" wrapText="1"/>
    </xf>
    <xf numFmtId="164" fontId="18" fillId="0" borderId="1" xfId="1" applyNumberFormat="1" applyFont="1" applyFill="1" applyBorder="1" applyAlignment="1">
      <alignment horizontal="center" vertical="center"/>
    </xf>
    <xf numFmtId="0" fontId="9" fillId="0" borderId="21" xfId="0" quotePrefix="1" applyFont="1" applyBorder="1" applyAlignment="1">
      <alignment horizontal="center" vertical="center"/>
    </xf>
    <xf numFmtId="0" fontId="42" fillId="0" borderId="21" xfId="0" applyFont="1" applyBorder="1" applyAlignment="1">
      <alignment horizontal="center" vertical="center"/>
    </xf>
    <xf numFmtId="0" fontId="32" fillId="0" borderId="7" xfId="0" quotePrefix="1" applyFont="1" applyBorder="1" applyAlignment="1">
      <alignment horizontal="center" vertical="center"/>
    </xf>
    <xf numFmtId="164" fontId="1" fillId="0" borderId="74" xfId="1" applyNumberFormat="1" applyFont="1" applyFill="1" applyBorder="1" applyAlignment="1">
      <alignment horizontal="left" vertical="center" wrapText="1"/>
    </xf>
    <xf numFmtId="164" fontId="1" fillId="0" borderId="1" xfId="1" applyNumberFormat="1" applyFont="1" applyFill="1" applyBorder="1" applyAlignment="1">
      <alignment horizontal="left" vertical="center" wrapText="1"/>
    </xf>
    <xf numFmtId="9" fontId="18" fillId="9" borderId="12" xfId="1" quotePrefix="1" applyFont="1" applyFill="1" applyBorder="1" applyAlignment="1">
      <alignment horizontal="center" vertical="center"/>
    </xf>
    <xf numFmtId="0" fontId="20" fillId="5" borderId="21" xfId="0" quotePrefix="1" applyFont="1" applyFill="1" applyBorder="1" applyAlignment="1">
      <alignment horizontal="center" vertical="center"/>
    </xf>
    <xf numFmtId="0" fontId="1" fillId="5" borderId="12" xfId="0" quotePrefix="1" applyFont="1" applyFill="1" applyBorder="1" applyAlignment="1">
      <alignment horizontal="center" vertical="center"/>
    </xf>
    <xf numFmtId="0" fontId="1" fillId="0" borderId="12" xfId="0" quotePrefix="1" applyFont="1" applyBorder="1" applyAlignment="1">
      <alignment horizontal="center" vertical="center"/>
    </xf>
    <xf numFmtId="0" fontId="1" fillId="0" borderId="74" xfId="0" quotePrefix="1" applyFont="1" applyBorder="1" applyAlignment="1">
      <alignment horizontal="center" vertical="center"/>
    </xf>
    <xf numFmtId="9" fontId="18" fillId="9" borderId="74" xfId="1" applyFont="1" applyFill="1" applyBorder="1" applyAlignment="1">
      <alignment horizontal="center" vertical="center"/>
    </xf>
    <xf numFmtId="0" fontId="1" fillId="9" borderId="74" xfId="0" quotePrefix="1" applyFont="1" applyFill="1" applyBorder="1" applyAlignment="1">
      <alignment horizontal="center" vertical="center"/>
    </xf>
    <xf numFmtId="0" fontId="42" fillId="0" borderId="1" xfId="0" quotePrefix="1" applyFont="1" applyBorder="1" applyAlignment="1">
      <alignment horizontal="center" vertical="center"/>
    </xf>
    <xf numFmtId="49" fontId="1" fillId="9" borderId="1" xfId="0" quotePrefix="1" applyNumberFormat="1" applyFont="1" applyFill="1" applyBorder="1" applyAlignment="1">
      <alignment horizontal="center" vertical="center"/>
    </xf>
    <xf numFmtId="0" fontId="72" fillId="0" borderId="21" xfId="0" applyFont="1" applyBorder="1" applyAlignment="1">
      <alignment horizontal="center" vertical="center"/>
    </xf>
    <xf numFmtId="0" fontId="10" fillId="9" borderId="21" xfId="0" applyFont="1" applyFill="1" applyBorder="1" applyAlignment="1">
      <alignment horizontal="center" vertical="center"/>
    </xf>
    <xf numFmtId="9" fontId="72" fillId="0" borderId="21" xfId="0" applyNumberFormat="1" applyFont="1" applyBorder="1" applyAlignment="1">
      <alignment horizontal="center" vertical="center"/>
    </xf>
    <xf numFmtId="9" fontId="72" fillId="0" borderId="1" xfId="0" applyNumberFormat="1" applyFont="1" applyBorder="1" applyAlignment="1">
      <alignment horizontal="center" vertical="center"/>
    </xf>
    <xf numFmtId="0" fontId="1" fillId="0" borderId="16" xfId="0" quotePrefix="1" applyFont="1" applyBorder="1" applyAlignment="1">
      <alignment horizontal="center" vertical="center"/>
    </xf>
    <xf numFmtId="0" fontId="1" fillId="0" borderId="126" xfId="0" applyFont="1" applyBorder="1" applyAlignment="1">
      <alignment horizontal="left" vertical="center" wrapText="1"/>
    </xf>
    <xf numFmtId="0" fontId="20" fillId="22" borderId="21" xfId="0" applyFont="1" applyFill="1" applyBorder="1" applyAlignment="1">
      <alignment horizontal="center" vertical="center" wrapText="1"/>
    </xf>
    <xf numFmtId="0" fontId="20" fillId="22" borderId="1" xfId="0" applyFont="1" applyFill="1" applyBorder="1" applyAlignment="1">
      <alignment horizontal="center" vertical="center" wrapText="1"/>
    </xf>
    <xf numFmtId="0" fontId="32" fillId="22" borderId="21" xfId="0" applyFont="1" applyFill="1" applyBorder="1" applyAlignment="1">
      <alignment horizontal="center" vertical="center"/>
    </xf>
    <xf numFmtId="0" fontId="20" fillId="22" borderId="12" xfId="0" applyFont="1" applyFill="1" applyBorder="1" applyAlignment="1">
      <alignment horizontal="center" vertical="center" wrapText="1"/>
    </xf>
    <xf numFmtId="9" fontId="72" fillId="22" borderId="21" xfId="0" applyNumberFormat="1" applyFont="1" applyFill="1" applyBorder="1" applyAlignment="1">
      <alignment horizontal="center" vertical="center"/>
    </xf>
    <xf numFmtId="0" fontId="32" fillId="22" borderId="109" xfId="0" applyFont="1" applyFill="1" applyBorder="1" applyAlignment="1">
      <alignment horizontal="center" vertical="center" wrapText="1"/>
    </xf>
    <xf numFmtId="0" fontId="32" fillId="22" borderId="74" xfId="0" applyFont="1" applyFill="1" applyBorder="1" applyAlignment="1">
      <alignment horizontal="center" vertical="center" wrapText="1"/>
    </xf>
    <xf numFmtId="0" fontId="32" fillId="22" borderId="1" xfId="0" applyFont="1" applyFill="1" applyBorder="1" applyAlignment="1">
      <alignment horizontal="center" vertical="center"/>
    </xf>
    <xf numFmtId="9" fontId="72" fillId="22" borderId="1" xfId="0" applyNumberFormat="1" applyFont="1" applyFill="1" applyBorder="1" applyAlignment="1">
      <alignment horizontal="center" vertical="center"/>
    </xf>
    <xf numFmtId="0" fontId="32" fillId="22" borderId="125" xfId="0" applyFont="1" applyFill="1" applyBorder="1" applyAlignment="1">
      <alignment horizontal="center" vertical="center"/>
    </xf>
    <xf numFmtId="0" fontId="32" fillId="9" borderId="1" xfId="0" quotePrefix="1" applyFont="1" applyFill="1" applyBorder="1" applyAlignment="1">
      <alignment horizontal="center" vertical="center"/>
    </xf>
    <xf numFmtId="0" fontId="20" fillId="0" borderId="7" xfId="0" applyFont="1" applyBorder="1" applyAlignment="1">
      <alignment horizontal="center" vertical="center"/>
    </xf>
    <xf numFmtId="9" fontId="10" fillId="0" borderId="1" xfId="1" quotePrefix="1" applyFont="1" applyFill="1" applyBorder="1" applyAlignment="1">
      <alignment horizontal="center" vertical="center"/>
    </xf>
    <xf numFmtId="0" fontId="10" fillId="0" borderId="7" xfId="0" quotePrefix="1" applyFont="1" applyBorder="1" applyAlignment="1">
      <alignment horizontal="center" vertical="center"/>
    </xf>
    <xf numFmtId="164" fontId="20" fillId="0" borderId="1" xfId="1" quotePrefix="1" applyNumberFormat="1" applyFont="1" applyFill="1" applyBorder="1" applyAlignment="1">
      <alignment horizontal="center" vertical="center"/>
    </xf>
    <xf numFmtId="0" fontId="10" fillId="0" borderId="16" xfId="0" quotePrefix="1" applyFont="1" applyBorder="1" applyAlignment="1">
      <alignment horizontal="center" vertical="center"/>
    </xf>
    <xf numFmtId="0" fontId="20" fillId="0" borderId="63" xfId="0" quotePrefix="1" applyFont="1" applyBorder="1" applyAlignment="1">
      <alignment horizontal="center" vertical="center"/>
    </xf>
    <xf numFmtId="9" fontId="72" fillId="0" borderId="21" xfId="0" quotePrefix="1" applyNumberFormat="1" applyFont="1" applyBorder="1" applyAlignment="1">
      <alignment horizontal="center" vertical="center"/>
    </xf>
    <xf numFmtId="0" fontId="20" fillId="0" borderId="63" xfId="0" quotePrefix="1" applyFont="1" applyBorder="1" applyAlignment="1">
      <alignment horizontal="center" vertical="center" wrapText="1"/>
    </xf>
    <xf numFmtId="0" fontId="9" fillId="0" borderId="1" xfId="0" applyFont="1" applyBorder="1" applyAlignment="1">
      <alignment horizontal="center" vertical="center" wrapText="1"/>
    </xf>
    <xf numFmtId="9" fontId="20" fillId="9" borderId="1" xfId="1" quotePrefix="1" applyFont="1" applyFill="1" applyBorder="1" applyAlignment="1">
      <alignment horizontal="center" vertical="center"/>
    </xf>
    <xf numFmtId="0" fontId="32" fillId="0" borderId="56" xfId="0" quotePrefix="1" applyFont="1" applyBorder="1" applyAlignment="1">
      <alignment horizontal="center" vertical="center"/>
    </xf>
    <xf numFmtId="0" fontId="32" fillId="0" borderId="63" xfId="0" quotePrefix="1" applyFont="1" applyBorder="1" applyAlignment="1">
      <alignment horizontal="center" vertical="center" wrapText="1"/>
    </xf>
    <xf numFmtId="0" fontId="9" fillId="9" borderId="1" xfId="0" quotePrefix="1" applyFont="1" applyFill="1" applyBorder="1" applyAlignment="1">
      <alignment horizontal="center" vertical="center" wrapText="1"/>
    </xf>
    <xf numFmtId="9" fontId="42" fillId="0" borderId="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20" fillId="0" borderId="33" xfId="0" applyFont="1" applyBorder="1" applyAlignment="1">
      <alignment horizontal="left" vertical="center" wrapText="1"/>
    </xf>
    <xf numFmtId="164" fontId="20" fillId="0" borderId="1" xfId="1" quotePrefix="1" applyNumberFormat="1" applyFont="1" applyFill="1" applyBorder="1" applyAlignment="1">
      <alignment horizontal="center" vertical="center" wrapText="1"/>
    </xf>
    <xf numFmtId="0" fontId="72" fillId="0" borderId="21" xfId="0" quotePrefix="1" applyFont="1" applyBorder="1" applyAlignment="1">
      <alignment horizontal="center" vertical="center"/>
    </xf>
    <xf numFmtId="164" fontId="18" fillId="9" borderId="1" xfId="1" applyNumberFormat="1" applyFont="1" applyFill="1" applyBorder="1" applyAlignment="1">
      <alignment horizontal="center" vertical="center"/>
    </xf>
    <xf numFmtId="9" fontId="10" fillId="9" borderId="1" xfId="1" applyFont="1" applyFill="1" applyBorder="1" applyAlignment="1">
      <alignment horizontal="center" vertical="center"/>
    </xf>
    <xf numFmtId="0" fontId="20" fillId="0" borderId="16" xfId="0" quotePrefix="1" applyFont="1" applyBorder="1" applyAlignment="1">
      <alignment horizontal="center" vertical="center"/>
    </xf>
    <xf numFmtId="0" fontId="20" fillId="9" borderId="63" xfId="0" applyFont="1" applyFill="1" applyBorder="1" applyAlignment="1">
      <alignment horizontal="left" vertical="center" wrapText="1"/>
    </xf>
    <xf numFmtId="164" fontId="20" fillId="9" borderId="1" xfId="1" quotePrefix="1" applyNumberFormat="1" applyFont="1" applyFill="1" applyBorder="1" applyAlignment="1">
      <alignment horizontal="center" vertical="center" wrapText="1"/>
    </xf>
    <xf numFmtId="0" fontId="9" fillId="9" borderId="1" xfId="0" quotePrefix="1" applyFont="1" applyFill="1" applyBorder="1" applyAlignment="1">
      <alignment horizontal="center" vertical="center"/>
    </xf>
    <xf numFmtId="0" fontId="20" fillId="0" borderId="7" xfId="0" quotePrefix="1" applyFont="1" applyBorder="1" applyAlignment="1">
      <alignment horizontal="center" vertical="center"/>
    </xf>
    <xf numFmtId="0" fontId="1" fillId="0" borderId="74" xfId="0" applyFont="1" applyBorder="1" applyAlignment="1">
      <alignment horizontal="left" vertical="center" wrapText="1"/>
    </xf>
    <xf numFmtId="164" fontId="1" fillId="0" borderId="21" xfId="1" applyNumberFormat="1" applyFont="1" applyFill="1" applyBorder="1" applyAlignment="1">
      <alignment horizontal="center" vertical="center"/>
    </xf>
    <xf numFmtId="0" fontId="32" fillId="0" borderId="1" xfId="0" quotePrefix="1" applyFont="1" applyBorder="1" applyAlignment="1">
      <alignment horizontal="center" vertical="center" wrapText="1"/>
    </xf>
    <xf numFmtId="9" fontId="18" fillId="0" borderId="1" xfId="0" quotePrefix="1" applyNumberFormat="1" applyFont="1" applyBorder="1" applyAlignment="1">
      <alignment horizontal="center" vertical="center"/>
    </xf>
    <xf numFmtId="0" fontId="42" fillId="0" borderId="23" xfId="0" applyFont="1" applyBorder="1" applyAlignment="1">
      <alignment horizontal="center" vertical="center" wrapText="1"/>
    </xf>
    <xf numFmtId="0" fontId="32" fillId="0" borderId="21" xfId="0" applyFont="1" applyBorder="1" applyAlignment="1">
      <alignment horizontal="left" vertical="center" wrapText="1"/>
    </xf>
    <xf numFmtId="0" fontId="32" fillId="0" borderId="17" xfId="0" quotePrefix="1" applyFont="1" applyBorder="1" applyAlignment="1">
      <alignment horizontal="center" vertical="center"/>
    </xf>
    <xf numFmtId="0" fontId="72" fillId="0" borderId="23" xfId="0" applyFont="1" applyBorder="1" applyAlignment="1">
      <alignment horizontal="center" vertical="center"/>
    </xf>
    <xf numFmtId="0" fontId="0" fillId="0" borderId="1" xfId="0" applyBorder="1"/>
    <xf numFmtId="0" fontId="32" fillId="0" borderId="63" xfId="0" applyFont="1" applyBorder="1" applyAlignment="1">
      <alignment vertical="center" wrapText="1"/>
    </xf>
    <xf numFmtId="164" fontId="1" fillId="0" borderId="1" xfId="1" quotePrefix="1" applyNumberFormat="1" applyFont="1" applyFill="1" applyBorder="1" applyAlignment="1">
      <alignment horizontal="center" vertical="center"/>
    </xf>
    <xf numFmtId="0" fontId="1" fillId="9" borderId="12" xfId="0" quotePrefix="1" applyFont="1" applyFill="1" applyBorder="1" applyAlignment="1">
      <alignment horizontal="center" vertical="center" wrapText="1"/>
    </xf>
    <xf numFmtId="9" fontId="18" fillId="0" borderId="1" xfId="1" applyFont="1" applyFill="1" applyBorder="1" applyAlignment="1" applyProtection="1">
      <alignment horizontal="center" vertical="center"/>
    </xf>
    <xf numFmtId="164" fontId="1" fillId="0" borderId="21" xfId="1" applyNumberFormat="1" applyFont="1" applyFill="1" applyBorder="1" applyAlignment="1" applyProtection="1">
      <alignment vertical="center" wrapText="1"/>
    </xf>
    <xf numFmtId="9" fontId="18" fillId="0" borderId="12" xfId="1" applyFont="1" applyFill="1" applyBorder="1" applyAlignment="1" applyProtection="1">
      <alignment horizontal="center" vertical="center"/>
    </xf>
    <xf numFmtId="14" fontId="20" fillId="24" borderId="23" xfId="0" applyNumberFormat="1" applyFont="1" applyFill="1" applyBorder="1" applyAlignment="1">
      <alignment horizontal="center" vertical="center" wrapText="1"/>
    </xf>
    <xf numFmtId="9" fontId="18" fillId="0" borderId="21" xfId="1" applyFont="1" applyFill="1" applyBorder="1" applyAlignment="1" applyProtection="1">
      <alignment horizontal="center" vertical="center"/>
    </xf>
    <xf numFmtId="0" fontId="32" fillId="24" borderId="129" xfId="0" applyFont="1" applyFill="1" applyBorder="1" applyAlignment="1">
      <alignment horizontal="left" vertical="center" wrapText="1"/>
    </xf>
    <xf numFmtId="0" fontId="32" fillId="0" borderId="23" xfId="0" quotePrefix="1" applyFont="1" applyBorder="1" applyAlignment="1">
      <alignment horizontal="center" vertical="center"/>
    </xf>
    <xf numFmtId="0" fontId="32" fillId="0" borderId="57" xfId="0" quotePrefix="1" applyFont="1" applyBorder="1" applyAlignment="1">
      <alignment horizontal="center" vertical="center"/>
    </xf>
    <xf numFmtId="0" fontId="32" fillId="24" borderId="129" xfId="0" applyFont="1" applyFill="1" applyBorder="1" applyAlignment="1">
      <alignment horizontal="center" vertical="center" wrapText="1"/>
    </xf>
    <xf numFmtId="0" fontId="32" fillId="24" borderId="136" xfId="0" applyFont="1" applyFill="1" applyBorder="1" applyAlignment="1">
      <alignment vertical="center" wrapText="1"/>
    </xf>
    <xf numFmtId="0" fontId="32" fillId="24" borderId="129" xfId="0" applyFont="1" applyFill="1" applyBorder="1" applyAlignment="1">
      <alignment horizontal="center" vertical="center"/>
    </xf>
    <xf numFmtId="49" fontId="1" fillId="24" borderId="1" xfId="1" applyNumberFormat="1" applyFont="1" applyFill="1" applyBorder="1" applyAlignment="1">
      <alignment horizontal="center" vertical="center" wrapText="1"/>
    </xf>
    <xf numFmtId="49" fontId="56" fillId="0" borderId="1" xfId="0" applyNumberFormat="1" applyFont="1" applyBorder="1" applyAlignment="1">
      <alignment horizontal="center" vertical="center" wrapText="1"/>
    </xf>
    <xf numFmtId="49" fontId="56" fillId="0" borderId="1" xfId="0" applyNumberFormat="1" applyFont="1" applyBorder="1" applyAlignment="1">
      <alignment horizontal="left" vertical="center" wrapText="1"/>
    </xf>
    <xf numFmtId="0" fontId="42" fillId="0" borderId="21" xfId="0" quotePrefix="1" applyFont="1" applyBorder="1" applyAlignment="1">
      <alignment horizontal="center" vertical="center"/>
    </xf>
    <xf numFmtId="0" fontId="32" fillId="24" borderId="74" xfId="0" applyFont="1" applyFill="1" applyBorder="1" applyAlignment="1">
      <alignment horizontal="center" vertical="center"/>
    </xf>
    <xf numFmtId="0" fontId="72" fillId="0" borderId="1" xfId="0" applyFont="1" applyBorder="1" applyAlignment="1">
      <alignment horizontal="center" vertical="center"/>
    </xf>
    <xf numFmtId="1" fontId="1" fillId="21" borderId="21" xfId="1" applyNumberFormat="1" applyFont="1" applyFill="1" applyBorder="1" applyAlignment="1">
      <alignment horizontal="center" vertical="center" wrapText="1"/>
    </xf>
    <xf numFmtId="9" fontId="1" fillId="9" borderId="21" xfId="1" applyFont="1" applyFill="1" applyBorder="1" applyAlignment="1">
      <alignment horizontal="center" vertical="center"/>
    </xf>
    <xf numFmtId="0" fontId="18" fillId="9" borderId="1" xfId="0" quotePrefix="1" applyFont="1" applyFill="1" applyBorder="1" applyAlignment="1">
      <alignment horizontal="center" vertical="center"/>
    </xf>
    <xf numFmtId="0" fontId="32" fillId="9" borderId="21" xfId="0" applyFont="1" applyFill="1" applyBorder="1" applyAlignment="1">
      <alignment horizontal="center" vertical="center" wrapText="1"/>
    </xf>
    <xf numFmtId="0" fontId="20" fillId="0" borderId="21" xfId="0" applyFont="1" applyBorder="1" applyAlignment="1">
      <alignment horizontal="center" vertical="center"/>
    </xf>
    <xf numFmtId="0" fontId="10" fillId="0" borderId="21" xfId="0" applyFont="1" applyBorder="1" applyAlignment="1">
      <alignment horizontal="center" vertical="center"/>
    </xf>
    <xf numFmtId="0" fontId="1" fillId="0" borderId="63" xfId="0" quotePrefix="1" applyFont="1" applyBorder="1" applyAlignment="1">
      <alignment horizontal="center" vertical="center" wrapText="1"/>
    </xf>
    <xf numFmtId="0" fontId="1" fillId="21" borderId="74" xfId="0" quotePrefix="1" applyFont="1" applyFill="1" applyBorder="1" applyAlignment="1">
      <alignment horizontal="center" vertical="center"/>
    </xf>
    <xf numFmtId="9" fontId="1" fillId="0" borderId="1" xfId="1" applyFont="1" applyFill="1" applyBorder="1" applyAlignment="1">
      <alignment horizontal="center" vertical="center"/>
    </xf>
    <xf numFmtId="9" fontId="18" fillId="0" borderId="16" xfId="1" applyFont="1" applyFill="1" applyBorder="1" applyAlignment="1">
      <alignment horizontal="center" vertical="center"/>
    </xf>
    <xf numFmtId="0" fontId="1" fillId="0" borderId="17" xfId="0" quotePrefix="1" applyFont="1" applyBorder="1" applyAlignment="1">
      <alignment horizontal="center" vertical="center"/>
    </xf>
    <xf numFmtId="0" fontId="1" fillId="0" borderId="17" xfId="0" quotePrefix="1" applyFont="1" applyBorder="1" applyAlignment="1">
      <alignment horizontal="center" vertical="center" wrapText="1"/>
    </xf>
    <xf numFmtId="0" fontId="1" fillId="0" borderId="23" xfId="0" quotePrefix="1" applyFont="1" applyBorder="1" applyAlignment="1">
      <alignment horizontal="center" vertical="center"/>
    </xf>
    <xf numFmtId="9" fontId="18" fillId="0" borderId="74" xfId="1" applyFont="1" applyFill="1" applyBorder="1" applyAlignment="1">
      <alignment horizontal="center" vertical="center"/>
    </xf>
    <xf numFmtId="0" fontId="1" fillId="0" borderId="16" xfId="0" applyFont="1" applyBorder="1" applyAlignment="1">
      <alignment horizontal="center" vertical="center"/>
    </xf>
    <xf numFmtId="0" fontId="10" fillId="0" borderId="0" xfId="0" applyFont="1" applyAlignment="1">
      <alignment horizontal="center" vertical="center" wrapText="1"/>
    </xf>
    <xf numFmtId="0" fontId="1" fillId="0" borderId="1" xfId="0" applyFont="1" applyBorder="1" applyAlignment="1">
      <alignment vertical="center" wrapText="1"/>
    </xf>
    <xf numFmtId="0" fontId="1" fillId="0" borderId="86" xfId="0" applyFont="1" applyBorder="1" applyAlignment="1">
      <alignment horizontal="left" vertical="center" wrapText="1"/>
    </xf>
    <xf numFmtId="0" fontId="20" fillId="21" borderId="21" xfId="0" quotePrefix="1" applyFont="1" applyFill="1" applyBorder="1" applyAlignment="1">
      <alignment horizontal="center" vertical="center" wrapText="1"/>
    </xf>
    <xf numFmtId="0" fontId="32" fillId="20" borderId="1" xfId="0" applyFont="1" applyFill="1" applyBorder="1" applyAlignment="1">
      <alignment horizontal="left" vertical="center" wrapText="1"/>
    </xf>
    <xf numFmtId="0" fontId="28" fillId="22" borderId="6" xfId="0" applyFont="1" applyFill="1" applyBorder="1" applyAlignment="1">
      <alignment horizontal="center" vertical="center"/>
    </xf>
    <xf numFmtId="0" fontId="27" fillId="22" borderId="1" xfId="0" applyFont="1" applyFill="1" applyBorder="1" applyAlignment="1">
      <alignment horizontal="center" vertical="center"/>
    </xf>
    <xf numFmtId="0" fontId="27" fillId="22" borderId="7" xfId="0" applyFont="1" applyFill="1" applyBorder="1" applyAlignment="1">
      <alignment horizontal="center" vertical="center"/>
    </xf>
    <xf numFmtId="0" fontId="37" fillId="22" borderId="6" xfId="0" applyFont="1" applyFill="1" applyBorder="1" applyAlignment="1">
      <alignment horizontal="center" vertical="center"/>
    </xf>
    <xf numFmtId="0" fontId="37" fillId="22" borderId="7" xfId="0" applyFont="1" applyFill="1" applyBorder="1" applyAlignment="1">
      <alignment horizontal="center" vertical="center"/>
    </xf>
    <xf numFmtId="0" fontId="17" fillId="22" borderId="6" xfId="0" quotePrefix="1" applyFont="1" applyFill="1" applyBorder="1" applyAlignment="1">
      <alignment horizontal="center" vertical="center"/>
    </xf>
    <xf numFmtId="0" fontId="28" fillId="22" borderId="6" xfId="0" quotePrefix="1" applyFont="1" applyFill="1" applyBorder="1" applyAlignment="1">
      <alignment horizontal="center" vertical="center"/>
    </xf>
    <xf numFmtId="0" fontId="27" fillId="22" borderId="1" xfId="0" quotePrefix="1" applyFont="1" applyFill="1" applyBorder="1" applyAlignment="1">
      <alignment horizontal="center" vertical="center"/>
    </xf>
    <xf numFmtId="0" fontId="27" fillId="22" borderId="7" xfId="0" quotePrefix="1" applyFont="1" applyFill="1" applyBorder="1" applyAlignment="1">
      <alignment horizontal="center" vertical="center"/>
    </xf>
    <xf numFmtId="0" fontId="37" fillId="22" borderId="6" xfId="0" quotePrefix="1" applyFont="1" applyFill="1" applyBorder="1" applyAlignment="1">
      <alignment horizontal="center" vertical="center"/>
    </xf>
    <xf numFmtId="0" fontId="37" fillId="22" borderId="3" xfId="0" quotePrefix="1" applyFont="1" applyFill="1" applyBorder="1" applyAlignment="1">
      <alignment horizontal="center" vertical="center"/>
    </xf>
    <xf numFmtId="0" fontId="37" fillId="22" borderId="5" xfId="0" quotePrefix="1" applyFont="1" applyFill="1" applyBorder="1" applyAlignment="1">
      <alignment horizontal="center" vertical="center"/>
    </xf>
    <xf numFmtId="0" fontId="28" fillId="22" borderId="3" xfId="0" applyFont="1" applyFill="1" applyBorder="1" applyAlignment="1">
      <alignment horizontal="center" vertical="center"/>
    </xf>
    <xf numFmtId="0" fontId="27" fillId="22" borderId="4" xfId="0" applyFont="1" applyFill="1" applyBorder="1" applyAlignment="1">
      <alignment horizontal="center" vertical="center"/>
    </xf>
    <xf numFmtId="8" fontId="27" fillId="22" borderId="5" xfId="0" applyNumberFormat="1" applyFont="1" applyFill="1" applyBorder="1" applyAlignment="1">
      <alignment horizontal="center" vertical="center"/>
    </xf>
    <xf numFmtId="0" fontId="37" fillId="22" borderId="76" xfId="0" applyFont="1" applyFill="1" applyBorder="1" applyAlignment="1">
      <alignment horizontal="center" vertical="center"/>
    </xf>
    <xf numFmtId="0" fontId="37" fillId="22" borderId="80" xfId="0" applyFont="1" applyFill="1" applyBorder="1" applyAlignment="1">
      <alignment horizontal="center" vertical="center"/>
    </xf>
    <xf numFmtId="0" fontId="1" fillId="0" borderId="1" xfId="0" applyFont="1" applyBorder="1" applyAlignment="1">
      <alignment horizontal="center" vertical="center" wrapText="1"/>
    </xf>
    <xf numFmtId="9" fontId="18" fillId="0" borderId="1" xfId="1" applyFont="1" applyBorder="1" applyAlignment="1">
      <alignment horizontal="center" vertical="center"/>
    </xf>
    <xf numFmtId="164" fontId="1" fillId="0" borderId="1" xfId="1" applyNumberFormat="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1" fontId="1" fillId="0" borderId="30" xfId="1" applyNumberFormat="1" applyFont="1" applyBorder="1" applyAlignment="1">
      <alignment horizontal="center" vertical="center"/>
    </xf>
    <xf numFmtId="0" fontId="18" fillId="0" borderId="80" xfId="0" applyFont="1" applyBorder="1" applyAlignment="1">
      <alignment horizontal="center" vertical="center"/>
    </xf>
    <xf numFmtId="164" fontId="1" fillId="0" borderId="30" xfId="1" applyNumberFormat="1" applyFont="1" applyBorder="1" applyAlignment="1">
      <alignment horizontal="center" vertical="center"/>
    </xf>
    <xf numFmtId="9" fontId="18" fillId="0" borderId="29" xfId="1" applyFont="1" applyBorder="1" applyAlignment="1">
      <alignment horizontal="center" vertical="center"/>
    </xf>
    <xf numFmtId="0" fontId="20" fillId="0" borderId="0" xfId="0" applyFont="1" applyAlignment="1">
      <alignment vertical="center" wrapText="1"/>
    </xf>
    <xf numFmtId="14" fontId="1" fillId="0" borderId="1" xfId="0" applyNumberFormat="1" applyFont="1" applyBorder="1" applyAlignment="1">
      <alignment horizontal="center" vertical="center"/>
    </xf>
    <xf numFmtId="164" fontId="1" fillId="0" borderId="30" xfId="1" quotePrefix="1" applyNumberFormat="1" applyFont="1" applyBorder="1" applyAlignment="1">
      <alignment horizontal="center" vertical="center"/>
    </xf>
    <xf numFmtId="0" fontId="32" fillId="22" borderId="29" xfId="0" applyFont="1" applyFill="1" applyBorder="1" applyAlignment="1">
      <alignment horizontal="center" vertical="center" wrapText="1"/>
    </xf>
    <xf numFmtId="0" fontId="32" fillId="22" borderId="31" xfId="0" applyFont="1" applyFill="1" applyBorder="1" applyAlignment="1">
      <alignment horizontal="center" vertical="center" wrapText="1"/>
    </xf>
    <xf numFmtId="1" fontId="1" fillId="0" borderId="1" xfId="1" quotePrefix="1" applyNumberFormat="1" applyFont="1" applyFill="1" applyBorder="1" applyAlignment="1">
      <alignment horizontal="center" vertical="center"/>
    </xf>
    <xf numFmtId="0" fontId="1" fillId="0" borderId="56" xfId="0" quotePrefix="1" applyFont="1" applyBorder="1" applyAlignment="1">
      <alignment horizontal="center" vertical="center" wrapText="1"/>
    </xf>
    <xf numFmtId="0" fontId="1" fillId="0" borderId="129" xfId="0" quotePrefix="1" applyFont="1" applyBorder="1" applyAlignment="1">
      <alignment horizontal="center" vertical="center"/>
    </xf>
    <xf numFmtId="9" fontId="18" fillId="9" borderId="17" xfId="1" applyFont="1" applyFill="1" applyBorder="1" applyAlignment="1">
      <alignment horizontal="center" vertical="center"/>
    </xf>
    <xf numFmtId="0" fontId="20" fillId="0" borderId="88" xfId="0" quotePrefix="1" applyFont="1" applyBorder="1" applyAlignment="1">
      <alignment horizontal="center" vertical="center"/>
    </xf>
    <xf numFmtId="0" fontId="20" fillId="9" borderId="129" xfId="0" quotePrefix="1" applyFont="1" applyFill="1" applyBorder="1" applyAlignment="1">
      <alignment horizontal="center" vertical="center"/>
    </xf>
    <xf numFmtId="9" fontId="72" fillId="0" borderId="21" xfId="1" quotePrefix="1" applyFont="1" applyFill="1" applyBorder="1" applyAlignment="1">
      <alignment horizontal="center" vertical="center"/>
    </xf>
    <xf numFmtId="164" fontId="32" fillId="0" borderId="1" xfId="1" applyNumberFormat="1" applyFont="1" applyFill="1" applyBorder="1" applyAlignment="1">
      <alignment horizontal="center" vertical="center" wrapText="1"/>
    </xf>
    <xf numFmtId="9" fontId="72" fillId="0" borderId="1" xfId="1" applyFont="1" applyFill="1" applyBorder="1" applyAlignment="1">
      <alignment horizontal="center" vertical="center"/>
    </xf>
    <xf numFmtId="0" fontId="1" fillId="0" borderId="125" xfId="0" quotePrefix="1" applyFont="1" applyBorder="1" applyAlignment="1">
      <alignment horizontal="center" vertical="center"/>
    </xf>
    <xf numFmtId="0" fontId="10" fillId="21" borderId="1" xfId="0" quotePrefix="1" applyFont="1" applyFill="1" applyBorder="1" applyAlignment="1">
      <alignment horizontal="center" vertical="center"/>
    </xf>
    <xf numFmtId="0" fontId="18" fillId="21" borderId="21" xfId="0" quotePrefix="1" applyFont="1" applyFill="1" applyBorder="1" applyAlignment="1">
      <alignment horizontal="center" vertical="center"/>
    </xf>
    <xf numFmtId="0" fontId="18" fillId="21" borderId="1" xfId="0" quotePrefix="1" applyFont="1" applyFill="1" applyBorder="1" applyAlignment="1">
      <alignment horizontal="center" vertical="center"/>
    </xf>
    <xf numFmtId="0" fontId="20" fillId="9" borderId="12" xfId="0" quotePrefix="1" applyFont="1" applyFill="1" applyBorder="1" applyAlignment="1">
      <alignment horizontal="center" vertical="center" wrapText="1"/>
    </xf>
    <xf numFmtId="0" fontId="1" fillId="9" borderId="21" xfId="0" applyFont="1" applyFill="1" applyBorder="1" applyAlignment="1">
      <alignment horizontal="center" vertical="center"/>
    </xf>
    <xf numFmtId="0" fontId="5" fillId="9" borderId="21" xfId="0" applyFont="1" applyFill="1" applyBorder="1" applyAlignment="1">
      <alignment horizontal="center" vertical="center" wrapText="1"/>
    </xf>
    <xf numFmtId="9" fontId="6" fillId="9" borderId="21" xfId="1" applyFont="1" applyFill="1" applyBorder="1" applyAlignment="1">
      <alignment horizontal="center" vertical="center" wrapText="1"/>
    </xf>
    <xf numFmtId="0" fontId="1" fillId="9" borderId="1" xfId="0" applyFont="1" applyFill="1" applyBorder="1" applyAlignment="1">
      <alignment horizontal="center" vertical="center"/>
    </xf>
    <xf numFmtId="164" fontId="20" fillId="9" borderId="1" xfId="1" quotePrefix="1" applyNumberFormat="1" applyFont="1" applyFill="1" applyBorder="1" applyAlignment="1">
      <alignment horizontal="center" vertical="center"/>
    </xf>
    <xf numFmtId="0" fontId="10" fillId="9" borderId="16" xfId="0" quotePrefix="1" applyFont="1" applyFill="1" applyBorder="1" applyAlignment="1">
      <alignment horizontal="center" vertical="center"/>
    </xf>
    <xf numFmtId="0" fontId="20" fillId="9" borderId="63" xfId="0" quotePrefix="1" applyFont="1" applyFill="1" applyBorder="1" applyAlignment="1">
      <alignment horizontal="center" vertical="center"/>
    </xf>
    <xf numFmtId="0" fontId="32" fillId="9" borderId="1" xfId="0" applyFont="1" applyFill="1" applyBorder="1" applyAlignment="1">
      <alignment horizontal="center" vertical="center"/>
    </xf>
    <xf numFmtId="0" fontId="32" fillId="9" borderId="21" xfId="0" applyFont="1" applyFill="1" applyBorder="1" applyAlignment="1">
      <alignment horizontal="center" vertical="center"/>
    </xf>
    <xf numFmtId="0" fontId="32" fillId="9" borderId="21" xfId="0" quotePrefix="1" applyFont="1" applyFill="1" applyBorder="1" applyAlignment="1">
      <alignment horizontal="center" vertical="center"/>
    </xf>
    <xf numFmtId="0" fontId="72" fillId="9" borderId="21" xfId="0" applyFont="1" applyFill="1" applyBorder="1" applyAlignment="1">
      <alignment horizontal="center" vertical="center"/>
    </xf>
    <xf numFmtId="0" fontId="32" fillId="9" borderId="16" xfId="0" quotePrefix="1" applyFont="1" applyFill="1" applyBorder="1" applyAlignment="1">
      <alignment horizontal="center" vertical="center"/>
    </xf>
    <xf numFmtId="0" fontId="1" fillId="9" borderId="21" xfId="0" quotePrefix="1" applyFont="1" applyFill="1" applyBorder="1" applyAlignment="1">
      <alignment horizontal="center" vertical="center" wrapText="1"/>
    </xf>
    <xf numFmtId="0" fontId="20" fillId="9" borderId="125" xfId="0" quotePrefix="1" applyFont="1" applyFill="1" applyBorder="1" applyAlignment="1">
      <alignment horizontal="center" vertical="center" wrapText="1"/>
    </xf>
    <xf numFmtId="9" fontId="6" fillId="9" borderId="21" xfId="0" applyNumberFormat="1" applyFont="1" applyFill="1" applyBorder="1" applyAlignment="1">
      <alignment horizontal="center" vertical="center" wrapText="1"/>
    </xf>
    <xf numFmtId="0" fontId="32" fillId="0" borderId="17" xfId="0" applyFont="1" applyBorder="1" applyAlignment="1">
      <alignment horizontal="center" vertical="center"/>
    </xf>
    <xf numFmtId="0" fontId="32" fillId="0" borderId="126" xfId="0" applyFont="1" applyBorder="1" applyAlignment="1">
      <alignment wrapText="1"/>
    </xf>
    <xf numFmtId="0" fontId="32" fillId="0" borderId="130" xfId="0" quotePrefix="1" applyFont="1" applyBorder="1" applyAlignment="1">
      <alignment horizontal="center" vertical="center"/>
    </xf>
    <xf numFmtId="9" fontId="18" fillId="0" borderId="130" xfId="1" applyFont="1" applyFill="1" applyBorder="1" applyAlignment="1" applyProtection="1">
      <alignment horizontal="center" vertical="center"/>
    </xf>
    <xf numFmtId="0" fontId="72" fillId="0" borderId="130" xfId="0" applyFont="1" applyBorder="1" applyAlignment="1">
      <alignment horizontal="center" vertical="center"/>
    </xf>
    <xf numFmtId="0" fontId="32" fillId="0" borderId="129" xfId="0" quotePrefix="1" applyFont="1" applyBorder="1" applyAlignment="1">
      <alignment horizontal="center" vertical="center"/>
    </xf>
    <xf numFmtId="0" fontId="1" fillId="24" borderId="130" xfId="0" quotePrefix="1" applyFont="1" applyFill="1" applyBorder="1" applyAlignment="1">
      <alignment horizontal="center" vertical="center" wrapText="1"/>
    </xf>
    <xf numFmtId="0" fontId="1" fillId="24" borderId="130" xfId="0" quotePrefix="1" applyFont="1" applyFill="1" applyBorder="1" applyAlignment="1">
      <alignment horizontal="center" vertical="center"/>
    </xf>
    <xf numFmtId="0" fontId="1" fillId="24" borderId="129" xfId="0" quotePrefix="1" applyFont="1" applyFill="1" applyBorder="1" applyAlignment="1">
      <alignment horizontal="center" vertical="center" wrapText="1"/>
    </xf>
    <xf numFmtId="0" fontId="1" fillId="24" borderId="129" xfId="0" quotePrefix="1" applyFont="1" applyFill="1" applyBorder="1" applyAlignment="1">
      <alignment horizontal="center" vertical="center"/>
    </xf>
    <xf numFmtId="0" fontId="32" fillId="0" borderId="139" xfId="0" applyFont="1" applyBorder="1" applyAlignment="1">
      <alignment horizontal="center" vertical="center"/>
    </xf>
    <xf numFmtId="164" fontId="1" fillId="0" borderId="21" xfId="1" applyNumberFormat="1" applyFont="1" applyFill="1" applyBorder="1" applyAlignment="1" applyProtection="1">
      <alignment horizontal="center" vertical="center"/>
    </xf>
    <xf numFmtId="1" fontId="20" fillId="0" borderId="12" xfId="1" applyNumberFormat="1" applyFont="1" applyFill="1" applyBorder="1" applyAlignment="1" applyProtection="1">
      <alignment horizontal="center" vertical="center" wrapText="1"/>
    </xf>
    <xf numFmtId="1" fontId="20" fillId="0" borderId="1" xfId="1" applyNumberFormat="1" applyFont="1" applyFill="1" applyBorder="1" applyAlignment="1" applyProtection="1">
      <alignment horizontal="center" vertical="center" wrapText="1"/>
    </xf>
    <xf numFmtId="1" fontId="20" fillId="21" borderId="12" xfId="1" applyNumberFormat="1" applyFont="1" applyFill="1" applyBorder="1" applyAlignment="1" applyProtection="1">
      <alignment horizontal="center" vertical="center" wrapText="1"/>
    </xf>
    <xf numFmtId="1" fontId="20" fillId="0" borderId="63" xfId="1" applyNumberFormat="1" applyFont="1" applyFill="1" applyBorder="1" applyAlignment="1" applyProtection="1">
      <alignment horizontal="left" vertical="center" wrapText="1"/>
    </xf>
    <xf numFmtId="0" fontId="42" fillId="0" borderId="21" xfId="0" quotePrefix="1" applyFont="1" applyBorder="1" applyAlignment="1">
      <alignment horizontal="center" vertical="center" wrapText="1"/>
    </xf>
    <xf numFmtId="0" fontId="32" fillId="21" borderId="21" xfId="0" quotePrefix="1" applyFont="1" applyFill="1" applyBorder="1" applyAlignment="1">
      <alignment horizontal="center" vertical="center" wrapText="1"/>
    </xf>
    <xf numFmtId="164" fontId="1" fillId="0" borderId="21" xfId="1" applyNumberFormat="1" applyFont="1" applyFill="1" applyBorder="1" applyAlignment="1" applyProtection="1">
      <alignment horizontal="left" vertical="center" wrapText="1"/>
    </xf>
    <xf numFmtId="9" fontId="72" fillId="0" borderId="1" xfId="1" applyFont="1" applyFill="1" applyBorder="1" applyAlignment="1" applyProtection="1">
      <alignment horizontal="center" vertical="center"/>
    </xf>
    <xf numFmtId="0" fontId="32" fillId="0" borderId="21" xfId="0" applyFont="1" applyBorder="1" applyAlignment="1">
      <alignment vertical="center" wrapText="1"/>
    </xf>
    <xf numFmtId="0" fontId="32" fillId="0" borderId="5" xfId="0" applyFont="1" applyBorder="1" applyAlignment="1">
      <alignment horizontal="left" vertical="center" wrapText="1"/>
    </xf>
    <xf numFmtId="0" fontId="32" fillId="0" borderId="86" xfId="0" applyFont="1" applyBorder="1" applyAlignment="1">
      <alignment vertical="center" wrapText="1"/>
    </xf>
    <xf numFmtId="0" fontId="32" fillId="0" borderId="126" xfId="0" applyFont="1" applyBorder="1" applyAlignment="1">
      <alignment vertical="center" wrapText="1"/>
    </xf>
    <xf numFmtId="0" fontId="1" fillId="20" borderId="21" xfId="0" quotePrefix="1" applyFont="1" applyFill="1" applyBorder="1" applyAlignment="1">
      <alignment horizontal="center" vertical="center" wrapText="1"/>
    </xf>
    <xf numFmtId="9" fontId="18" fillId="9" borderId="1" xfId="0" applyNumberFormat="1" applyFont="1" applyFill="1" applyBorder="1" applyAlignment="1">
      <alignment horizontal="center" vertical="center" wrapText="1"/>
    </xf>
    <xf numFmtId="0" fontId="20" fillId="0" borderId="83" xfId="0" applyFont="1" applyBorder="1" applyAlignment="1">
      <alignment horizontal="left" vertical="center" wrapText="1"/>
    </xf>
    <xf numFmtId="0" fontId="32" fillId="24" borderId="74" xfId="0" applyFont="1" applyFill="1" applyBorder="1" applyAlignment="1">
      <alignment horizontal="center" vertical="center" wrapText="1"/>
    </xf>
    <xf numFmtId="0" fontId="20" fillId="24" borderId="21" xfId="0" applyFont="1" applyFill="1" applyBorder="1" applyAlignment="1">
      <alignment horizontal="center" vertical="center"/>
    </xf>
    <xf numFmtId="0" fontId="9" fillId="0" borderId="74"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26" borderId="1" xfId="0" applyFont="1" applyFill="1" applyBorder="1" applyAlignment="1">
      <alignment horizontal="center" vertical="center" wrapText="1"/>
    </xf>
    <xf numFmtId="9" fontId="1" fillId="0" borderId="1" xfId="1" quotePrefix="1" applyFont="1" applyFill="1" applyBorder="1" applyAlignment="1">
      <alignment horizontal="center" vertical="center"/>
    </xf>
    <xf numFmtId="9" fontId="10" fillId="0" borderId="21" xfId="1" quotePrefix="1" applyFont="1" applyFill="1" applyBorder="1" applyAlignment="1">
      <alignment horizontal="center" vertical="center"/>
    </xf>
    <xf numFmtId="164" fontId="20" fillId="0" borderId="21" xfId="1" quotePrefix="1" applyNumberFormat="1" applyFont="1" applyFill="1" applyBorder="1" applyAlignment="1">
      <alignment horizontal="center" vertical="center"/>
    </xf>
    <xf numFmtId="0" fontId="32" fillId="25" borderId="1" xfId="0" quotePrefix="1" applyFont="1" applyFill="1" applyBorder="1" applyAlignment="1">
      <alignment horizontal="center" vertical="center" wrapText="1"/>
    </xf>
    <xf numFmtId="164" fontId="20" fillId="9" borderId="1" xfId="1" applyNumberFormat="1" applyFont="1" applyFill="1" applyBorder="1" applyAlignment="1">
      <alignment horizontal="center" vertical="center" wrapText="1"/>
    </xf>
    <xf numFmtId="0" fontId="20" fillId="9" borderId="126" xfId="0" applyFont="1" applyFill="1" applyBorder="1" applyAlignment="1">
      <alignment horizontal="left" vertical="center" wrapText="1"/>
    </xf>
    <xf numFmtId="0" fontId="32" fillId="24" borderId="1" xfId="0" applyFont="1" applyFill="1" applyBorder="1" applyAlignment="1">
      <alignment horizontal="center" vertical="center"/>
    </xf>
    <xf numFmtId="0" fontId="20" fillId="0" borderId="63" xfId="0" applyFont="1" applyBorder="1" applyAlignment="1">
      <alignment vertical="center" wrapText="1"/>
    </xf>
    <xf numFmtId="0" fontId="1" fillId="0" borderId="63" xfId="0" applyFont="1" applyBorder="1" applyAlignment="1">
      <alignment horizontal="center" vertical="center"/>
    </xf>
    <xf numFmtId="0" fontId="20" fillId="24" borderId="21" xfId="0" applyFont="1" applyFill="1" applyBorder="1" applyAlignment="1">
      <alignment horizontal="center" vertical="center" wrapText="1"/>
    </xf>
    <xf numFmtId="0" fontId="32" fillId="22" borderId="21" xfId="0" quotePrefix="1" applyFont="1" applyFill="1" applyBorder="1" applyAlignment="1">
      <alignment horizontal="center" vertical="center"/>
    </xf>
    <xf numFmtId="0" fontId="20" fillId="0" borderId="126" xfId="0" quotePrefix="1" applyFont="1" applyBorder="1" applyAlignment="1">
      <alignment horizontal="center" vertical="center" wrapText="1"/>
    </xf>
    <xf numFmtId="0" fontId="20" fillId="0" borderId="12" xfId="0" quotePrefix="1" applyFont="1" applyBorder="1" applyAlignment="1">
      <alignment horizontal="center" vertical="center"/>
    </xf>
    <xf numFmtId="0" fontId="32" fillId="25" borderId="1" xfId="0" applyFont="1" applyFill="1" applyBorder="1" applyAlignment="1">
      <alignment horizontal="center" vertical="center" wrapText="1"/>
    </xf>
    <xf numFmtId="0" fontId="32" fillId="0" borderId="140" xfId="0" applyFont="1" applyBorder="1" applyAlignment="1">
      <alignment horizontal="left" vertical="center" wrapText="1"/>
    </xf>
    <xf numFmtId="9" fontId="72" fillId="0" borderId="12" xfId="0" applyNumberFormat="1" applyFont="1" applyBorder="1" applyAlignment="1">
      <alignment horizontal="center" vertical="center" wrapText="1"/>
    </xf>
    <xf numFmtId="9" fontId="72" fillId="0" borderId="124"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7" xfId="0" quotePrefix="1" applyFont="1" applyBorder="1" applyAlignment="1">
      <alignment horizontal="center" vertical="center" wrapText="1"/>
    </xf>
    <xf numFmtId="0" fontId="10" fillId="0" borderId="1" xfId="0" quotePrefix="1" applyFont="1" applyBorder="1" applyAlignment="1">
      <alignment horizontal="center" vertical="center" wrapText="1"/>
    </xf>
    <xf numFmtId="0" fontId="20" fillId="20" borderId="6" xfId="0" applyFont="1" applyFill="1" applyBorder="1" applyAlignment="1">
      <alignment horizontal="center" vertical="center" wrapText="1"/>
    </xf>
    <xf numFmtId="0" fontId="9" fillId="0" borderId="21" xfId="0" quotePrefix="1" applyFont="1" applyBorder="1" applyAlignment="1">
      <alignment horizontal="center" vertical="center" wrapText="1"/>
    </xf>
    <xf numFmtId="9" fontId="10" fillId="0" borderId="21" xfId="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20" fillId="0" borderId="63" xfId="0" quotePrefix="1" applyFont="1" applyBorder="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20" fillId="0" borderId="33" xfId="0" quotePrefix="1" applyFont="1" applyBorder="1" applyAlignment="1">
      <alignment horizontal="center" vertical="center" wrapText="1"/>
    </xf>
    <xf numFmtId="0" fontId="20" fillId="24" borderId="74" xfId="0" quotePrefix="1" applyFont="1" applyFill="1" applyBorder="1" applyAlignment="1">
      <alignment horizontal="center" vertical="center" wrapText="1"/>
    </xf>
    <xf numFmtId="0" fontId="20" fillId="24" borderId="74" xfId="0" applyFont="1" applyFill="1" applyBorder="1" applyAlignment="1">
      <alignment horizontal="left" vertical="center" wrapText="1"/>
    </xf>
    <xf numFmtId="0" fontId="1" fillId="24" borderId="74" xfId="0" applyFont="1" applyFill="1" applyBorder="1" applyAlignment="1">
      <alignment horizontal="left" vertical="center" wrapText="1"/>
    </xf>
    <xf numFmtId="8" fontId="20" fillId="24" borderId="74"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167" fontId="20" fillId="21" borderId="12" xfId="0" applyNumberFormat="1" applyFont="1" applyFill="1" applyBorder="1" applyAlignment="1">
      <alignment horizontal="center" vertical="center" wrapText="1"/>
    </xf>
    <xf numFmtId="9" fontId="18" fillId="0" borderId="1" xfId="1" quotePrefix="1" applyFont="1" applyFill="1" applyBorder="1" applyAlignment="1" applyProtection="1">
      <alignment horizontal="center" vertical="center"/>
    </xf>
    <xf numFmtId="9" fontId="10" fillId="0" borderId="1" xfId="1" applyFont="1" applyFill="1" applyBorder="1" applyAlignment="1" applyProtection="1">
      <alignment horizontal="center" vertical="center"/>
    </xf>
    <xf numFmtId="0" fontId="9" fillId="0" borderId="21" xfId="0" applyFont="1" applyBorder="1" applyAlignment="1">
      <alignment horizontal="center" vertical="center"/>
    </xf>
    <xf numFmtId="0" fontId="9" fillId="24" borderId="1" xfId="0" applyFont="1" applyFill="1" applyBorder="1" applyAlignment="1">
      <alignment horizontal="center" vertical="center"/>
    </xf>
    <xf numFmtId="9" fontId="72" fillId="0" borderId="12" xfId="0" applyNumberFormat="1" applyFont="1" applyBorder="1" applyAlignment="1">
      <alignment horizontal="center" vertical="center"/>
    </xf>
    <xf numFmtId="0" fontId="32" fillId="0" borderId="63" xfId="0" applyFont="1" applyBorder="1" applyAlignment="1">
      <alignment horizontal="center" vertical="center"/>
    </xf>
    <xf numFmtId="0" fontId="1" fillId="0" borderId="0" xfId="0" applyFont="1" applyAlignment="1">
      <alignment vertical="center" wrapText="1"/>
    </xf>
    <xf numFmtId="0" fontId="59" fillId="0" borderId="1" xfId="0" quotePrefix="1" applyFont="1" applyBorder="1" applyAlignment="1">
      <alignment horizontal="center" vertical="center"/>
    </xf>
    <xf numFmtId="0" fontId="59" fillId="0" borderId="0" xfId="0" applyFont="1"/>
    <xf numFmtId="14" fontId="1" fillId="0" borderId="1" xfId="0" applyNumberFormat="1" applyFont="1" applyBorder="1" applyAlignment="1">
      <alignment horizontal="center" vertical="center" wrapText="1"/>
    </xf>
    <xf numFmtId="0" fontId="32" fillId="0" borderId="0" xfId="0" applyFont="1" applyAlignment="1">
      <alignment vertical="center" wrapText="1"/>
    </xf>
    <xf numFmtId="0" fontId="1" fillId="0" borderId="4" xfId="0" applyFont="1" applyBorder="1" applyAlignment="1">
      <alignment horizontal="center" vertical="center" wrapText="1"/>
    </xf>
    <xf numFmtId="0" fontId="1" fillId="0" borderId="4" xfId="0" quotePrefix="1" applyFont="1" applyBorder="1" applyAlignment="1">
      <alignment horizontal="center" vertical="center" wrapText="1"/>
    </xf>
    <xf numFmtId="0" fontId="1" fillId="0" borderId="4" xfId="0" quotePrefix="1" applyFont="1" applyBorder="1" applyAlignment="1">
      <alignment horizontal="center" vertical="center"/>
    </xf>
    <xf numFmtId="0" fontId="1" fillId="0" borderId="4" xfId="0" applyFont="1" applyBorder="1" applyAlignment="1">
      <alignment horizontal="center" vertical="center"/>
    </xf>
    <xf numFmtId="0" fontId="1" fillId="0" borderId="7" xfId="0" quotePrefix="1" applyFont="1" applyBorder="1" applyAlignment="1">
      <alignment horizontal="left" vertical="center"/>
    </xf>
    <xf numFmtId="0" fontId="1" fillId="0" borderId="7"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7" xfId="0" quotePrefix="1" applyFont="1" applyBorder="1" applyAlignment="1">
      <alignment vertical="center" wrapText="1"/>
    </xf>
    <xf numFmtId="0" fontId="59" fillId="0" borderId="16" xfId="0" applyFont="1" applyBorder="1" applyAlignment="1">
      <alignment horizontal="center" vertical="center"/>
    </xf>
    <xf numFmtId="49" fontId="5" fillId="3" borderId="56" xfId="0" applyNumberFormat="1" applyFont="1" applyFill="1" applyBorder="1" applyAlignment="1">
      <alignment horizontal="center" vertical="center" wrapText="1"/>
    </xf>
    <xf numFmtId="0" fontId="72" fillId="0" borderId="18" xfId="0" applyFont="1" applyBorder="1" applyAlignment="1">
      <alignment vertical="center"/>
    </xf>
    <xf numFmtId="0" fontId="72" fillId="0" borderId="16" xfId="0" applyFont="1" applyBorder="1" applyAlignment="1">
      <alignment vertical="center"/>
    </xf>
    <xf numFmtId="0" fontId="18" fillId="0" borderId="0" xfId="0" applyFont="1" applyAlignment="1">
      <alignment horizontal="left" vertical="center"/>
    </xf>
    <xf numFmtId="0" fontId="78" fillId="0" borderId="4" xfId="0" applyFont="1" applyBorder="1" applyAlignment="1">
      <alignment horizontal="left" vertical="center"/>
    </xf>
    <xf numFmtId="0" fontId="1" fillId="0" borderId="118" xfId="0" applyFont="1" applyBorder="1" applyAlignment="1">
      <alignment horizontal="center" vertical="center" wrapText="1"/>
    </xf>
    <xf numFmtId="9" fontId="18" fillId="0" borderId="4" xfId="1" applyFont="1" applyFill="1" applyBorder="1" applyAlignment="1">
      <alignment horizontal="center" vertical="center"/>
    </xf>
    <xf numFmtId="164" fontId="1" fillId="0" borderId="4" xfId="1" quotePrefix="1" applyNumberFormat="1" applyFont="1" applyFill="1" applyBorder="1" applyAlignment="1">
      <alignment horizontal="center" vertical="center"/>
    </xf>
    <xf numFmtId="164" fontId="1" fillId="0" borderId="4" xfId="1" applyNumberFormat="1" applyFont="1" applyFill="1" applyBorder="1" applyAlignment="1">
      <alignment horizontal="center" vertical="center"/>
    </xf>
    <xf numFmtId="0" fontId="18" fillId="3" borderId="76" xfId="0" applyFont="1" applyFill="1" applyBorder="1" applyAlignment="1">
      <alignment horizontal="center" wrapText="1"/>
    </xf>
    <xf numFmtId="0" fontId="18" fillId="3" borderId="76" xfId="0" applyFont="1" applyFill="1" applyBorder="1" applyAlignment="1">
      <alignment horizontal="center" vertical="center" wrapText="1"/>
    </xf>
    <xf numFmtId="0" fontId="1" fillId="0" borderId="5" xfId="0" applyFont="1" applyBorder="1" applyAlignment="1">
      <alignment horizontal="center" vertical="center" wrapText="1"/>
    </xf>
    <xf numFmtId="164" fontId="1" fillId="0" borderId="4" xfId="1" quotePrefix="1" applyNumberFormat="1" applyFont="1" applyFill="1" applyBorder="1" applyAlignment="1">
      <alignment horizontal="center" vertical="center" wrapText="1"/>
    </xf>
    <xf numFmtId="9" fontId="36" fillId="0" borderId="28" xfId="1" applyFont="1" applyBorder="1" applyAlignment="1">
      <alignment horizontal="center" vertical="center"/>
    </xf>
    <xf numFmtId="164" fontId="1" fillId="0" borderId="35" xfId="1" applyNumberFormat="1" applyFont="1" applyBorder="1" applyAlignment="1">
      <alignment horizontal="center" vertical="center"/>
    </xf>
    <xf numFmtId="0" fontId="1" fillId="0" borderId="25" xfId="0" applyFont="1" applyBorder="1" applyAlignment="1">
      <alignment horizontal="center" vertical="center"/>
    </xf>
    <xf numFmtId="0" fontId="1" fillId="0" borderId="37" xfId="0" applyFont="1" applyBorder="1" applyAlignment="1">
      <alignment horizontal="left" vertical="center"/>
    </xf>
    <xf numFmtId="0" fontId="18" fillId="0" borderId="21" xfId="0" applyFont="1" applyBorder="1" applyAlignment="1">
      <alignment horizontal="left" vertical="center" wrapText="1"/>
    </xf>
    <xf numFmtId="0" fontId="59" fillId="0" borderId="21" xfId="0" applyFont="1" applyBorder="1" applyAlignment="1">
      <alignment wrapText="1"/>
    </xf>
    <xf numFmtId="0" fontId="59" fillId="0" borderId="21" xfId="0" quotePrefix="1" applyFont="1" applyBorder="1" applyAlignment="1">
      <alignment horizontal="center" vertical="center"/>
    </xf>
    <xf numFmtId="0" fontId="59" fillId="0" borderId="21" xfId="0" applyFont="1" applyBorder="1" applyAlignment="1">
      <alignment horizontal="center" vertical="center"/>
    </xf>
    <xf numFmtId="0" fontId="59" fillId="0" borderId="56" xfId="0" applyFont="1" applyBorder="1" applyAlignment="1">
      <alignment horizontal="center" vertical="center"/>
    </xf>
    <xf numFmtId="0" fontId="1" fillId="0" borderId="8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8" fillId="0" borderId="54" xfId="0" applyFont="1" applyBorder="1" applyAlignment="1">
      <alignment vertical="center" wrapText="1"/>
    </xf>
    <xf numFmtId="0" fontId="1" fillId="0" borderId="54" xfId="0" applyFont="1" applyBorder="1" applyAlignment="1">
      <alignment horizontal="center" vertical="center"/>
    </xf>
    <xf numFmtId="0" fontId="9" fillId="0" borderId="54" xfId="0" applyFont="1" applyBorder="1" applyAlignment="1">
      <alignment horizontal="center" vertical="center" wrapText="1"/>
    </xf>
    <xf numFmtId="0" fontId="1" fillId="0" borderId="54" xfId="0" quotePrefix="1" applyFont="1" applyBorder="1" applyAlignment="1">
      <alignment horizontal="center" vertical="center" wrapText="1"/>
    </xf>
    <xf numFmtId="9" fontId="18" fillId="0" borderId="54" xfId="1" applyFont="1" applyBorder="1" applyAlignment="1">
      <alignment horizontal="center" vertical="center"/>
    </xf>
    <xf numFmtId="0" fontId="59" fillId="0" borderId="54" xfId="0" applyFont="1" applyBorder="1" applyAlignment="1">
      <alignment vertical="center" wrapText="1"/>
    </xf>
    <xf numFmtId="0" fontId="1" fillId="0" borderId="54" xfId="0" quotePrefix="1" applyFont="1" applyBorder="1" applyAlignment="1">
      <alignment horizontal="center" vertical="center"/>
    </xf>
    <xf numFmtId="164" fontId="1" fillId="0" borderId="54" xfId="1" applyNumberFormat="1" applyFont="1" applyBorder="1" applyAlignment="1">
      <alignment horizontal="center" vertical="center" wrapText="1"/>
    </xf>
    <xf numFmtId="0" fontId="59" fillId="0" borderId="54" xfId="0" applyFont="1" applyBorder="1" applyAlignment="1">
      <alignment wrapText="1"/>
    </xf>
    <xf numFmtId="0" fontId="59" fillId="0" borderId="54" xfId="0" applyFont="1" applyBorder="1" applyAlignment="1">
      <alignment horizontal="center" vertical="center" wrapText="1"/>
    </xf>
    <xf numFmtId="0" fontId="1" fillId="0" borderId="55" xfId="0" applyFont="1" applyBorder="1" applyAlignment="1">
      <alignment horizontal="center" vertical="center" wrapText="1"/>
    </xf>
    <xf numFmtId="9" fontId="28" fillId="0" borderId="85" xfId="1" applyFont="1" applyBorder="1" applyAlignment="1">
      <alignment horizontal="center" vertical="center"/>
    </xf>
    <xf numFmtId="164" fontId="1" fillId="0" borderId="25" xfId="1" applyNumberFormat="1" applyFont="1" applyBorder="1" applyAlignment="1">
      <alignment horizontal="center" vertical="center"/>
    </xf>
    <xf numFmtId="164" fontId="1" fillId="0" borderId="15" xfId="1" applyNumberFormat="1" applyFont="1" applyBorder="1" applyAlignment="1">
      <alignment horizontal="center" vertical="center"/>
    </xf>
    <xf numFmtId="0" fontId="1" fillId="0" borderId="15" xfId="0" applyFont="1" applyBorder="1" applyAlignment="1">
      <alignment horizontal="center" vertical="center"/>
    </xf>
    <xf numFmtId="0" fontId="1" fillId="0" borderId="78" xfId="0" applyFont="1" applyBorder="1" applyAlignment="1">
      <alignment horizontal="left" vertical="center"/>
    </xf>
    <xf numFmtId="0" fontId="1" fillId="0" borderId="15" xfId="0" applyFont="1" applyBorder="1" applyAlignment="1">
      <alignment horizontal="center" vertical="center" wrapText="1"/>
    </xf>
    <xf numFmtId="1" fontId="1" fillId="0" borderId="37" xfId="1" applyNumberFormat="1" applyFont="1" applyBorder="1" applyAlignment="1">
      <alignment horizontal="center" vertical="center"/>
    </xf>
    <xf numFmtId="164" fontId="1" fillId="9" borderId="1" xfId="1" applyNumberFormat="1" applyFont="1" applyFill="1" applyBorder="1" applyAlignment="1">
      <alignment horizontal="center" vertical="center"/>
    </xf>
    <xf numFmtId="0" fontId="18" fillId="9" borderId="1" xfId="0" applyFont="1" applyFill="1" applyBorder="1" applyAlignment="1">
      <alignment horizontal="center" vertical="center"/>
    </xf>
    <xf numFmtId="0" fontId="20" fillId="9" borderId="7" xfId="0" applyFont="1" applyFill="1" applyBorder="1" applyAlignment="1">
      <alignment horizontal="center" vertical="center"/>
    </xf>
    <xf numFmtId="0" fontId="1" fillId="9" borderId="63" xfId="0" applyFont="1" applyFill="1" applyBorder="1" applyAlignment="1">
      <alignment horizontal="center" vertical="center"/>
    </xf>
    <xf numFmtId="164" fontId="1" fillId="0" borderId="1" xfId="1" applyNumberFormat="1" applyFont="1" applyFill="1" applyBorder="1" applyAlignment="1" applyProtection="1">
      <alignment horizontal="center" vertical="center" wrapText="1"/>
    </xf>
    <xf numFmtId="0" fontId="1" fillId="9" borderId="63" xfId="0" applyFont="1" applyFill="1" applyBorder="1" applyAlignment="1">
      <alignment horizontal="left" vertical="center" wrapText="1"/>
    </xf>
    <xf numFmtId="0" fontId="32" fillId="9" borderId="56" xfId="0" quotePrefix="1" applyFont="1" applyFill="1" applyBorder="1" applyAlignment="1">
      <alignment horizontal="center" vertical="center"/>
    </xf>
    <xf numFmtId="0" fontId="18" fillId="0" borderId="63" xfId="0" applyFont="1" applyBorder="1" applyAlignment="1">
      <alignment horizontal="left" vertical="center" wrapText="1"/>
    </xf>
    <xf numFmtId="0" fontId="10" fillId="0" borderId="63" xfId="0" applyFont="1" applyBorder="1" applyAlignment="1">
      <alignment horizontal="left" vertical="center" wrapText="1"/>
    </xf>
    <xf numFmtId="0" fontId="32" fillId="0" borderId="63" xfId="0" applyFont="1" applyBorder="1" applyAlignment="1">
      <alignment wrapText="1"/>
    </xf>
    <xf numFmtId="0" fontId="1" fillId="0" borderId="131" xfId="0" applyFont="1" applyBorder="1" applyAlignment="1">
      <alignment horizontal="center" vertical="center"/>
    </xf>
    <xf numFmtId="0" fontId="1" fillId="0" borderId="132" xfId="0" applyFont="1" applyBorder="1" applyAlignment="1">
      <alignment horizontal="center" vertical="center"/>
    </xf>
    <xf numFmtId="0" fontId="32" fillId="0" borderId="129" xfId="0" applyFont="1" applyBorder="1" applyAlignment="1">
      <alignment horizontal="center" vertical="center"/>
    </xf>
    <xf numFmtId="9" fontId="18" fillId="0" borderId="129" xfId="1" applyFont="1" applyFill="1" applyBorder="1" applyAlignment="1" applyProtection="1">
      <alignment horizontal="center" vertical="center"/>
    </xf>
    <xf numFmtId="0" fontId="32" fillId="0" borderId="129" xfId="0" applyFont="1" applyBorder="1" applyAlignment="1">
      <alignment wrapText="1"/>
    </xf>
    <xf numFmtId="0" fontId="32" fillId="0" borderId="132" xfId="0" applyFont="1" applyBorder="1" applyAlignment="1">
      <alignment horizontal="center" vertical="center"/>
    </xf>
    <xf numFmtId="0" fontId="20" fillId="0" borderId="33" xfId="0" quotePrefix="1" applyFont="1" applyBorder="1" applyAlignment="1">
      <alignment horizontal="center" vertical="center"/>
    </xf>
    <xf numFmtId="0" fontId="20" fillId="0" borderId="12" xfId="0" applyFont="1" applyBorder="1" applyAlignment="1">
      <alignment horizontal="center" vertical="center"/>
    </xf>
    <xf numFmtId="9" fontId="18" fillId="9" borderId="56" xfId="1" applyFont="1" applyFill="1" applyBorder="1" applyAlignment="1">
      <alignment horizontal="center" vertical="center"/>
    </xf>
    <xf numFmtId="0" fontId="1" fillId="9" borderId="23" xfId="0" quotePrefix="1" applyFont="1" applyFill="1" applyBorder="1" applyAlignment="1">
      <alignment horizontal="center" vertical="center"/>
    </xf>
    <xf numFmtId="0" fontId="9" fillId="9" borderId="21" xfId="0" quotePrefix="1" applyFont="1" applyFill="1" applyBorder="1" applyAlignment="1">
      <alignment horizontal="center" vertical="center"/>
    </xf>
    <xf numFmtId="9" fontId="18" fillId="9" borderId="1" xfId="1" applyFont="1" applyFill="1" applyBorder="1" applyAlignment="1" applyProtection="1">
      <alignment horizontal="center" vertical="center"/>
    </xf>
    <xf numFmtId="164" fontId="1" fillId="9" borderId="21" xfId="1" applyNumberFormat="1" applyFont="1" applyFill="1" applyBorder="1" applyAlignment="1" applyProtection="1">
      <alignment horizontal="center" vertical="center" wrapText="1"/>
    </xf>
    <xf numFmtId="0" fontId="1" fillId="9" borderId="74" xfId="0" applyFont="1" applyFill="1" applyBorder="1" applyAlignment="1">
      <alignment horizontal="left" vertical="center" wrapText="1"/>
    </xf>
    <xf numFmtId="0" fontId="32" fillId="20" borderId="72" xfId="0" applyFont="1" applyFill="1" applyBorder="1" applyAlignment="1">
      <alignment horizontal="center" vertical="center" wrapText="1"/>
    </xf>
    <xf numFmtId="0" fontId="32" fillId="20" borderId="21" xfId="0" applyFont="1" applyFill="1" applyBorder="1" applyAlignment="1">
      <alignment horizontal="center" vertical="center" wrapText="1"/>
    </xf>
    <xf numFmtId="0" fontId="20" fillId="20" borderId="21" xfId="0" applyFont="1" applyFill="1" applyBorder="1" applyAlignment="1">
      <alignment horizontal="left" vertical="center" wrapText="1"/>
    </xf>
    <xf numFmtId="9" fontId="18" fillId="0" borderId="12" xfId="1" applyFont="1" applyFill="1" applyBorder="1" applyAlignment="1">
      <alignment horizontal="center" vertical="center"/>
    </xf>
    <xf numFmtId="164" fontId="20" fillId="0" borderId="12" xfId="1" quotePrefix="1" applyNumberFormat="1" applyFont="1" applyFill="1" applyBorder="1" applyAlignment="1">
      <alignment horizontal="center" vertical="center"/>
    </xf>
    <xf numFmtId="9" fontId="10" fillId="0" borderId="12" xfId="1" quotePrefix="1" applyFont="1" applyFill="1" applyBorder="1" applyAlignment="1">
      <alignment horizontal="center" vertical="center"/>
    </xf>
    <xf numFmtId="0" fontId="10" fillId="0" borderId="12" xfId="0" quotePrefix="1" applyFont="1" applyBorder="1" applyAlignment="1">
      <alignment horizontal="center" vertical="center"/>
    </xf>
    <xf numFmtId="0" fontId="20" fillId="21" borderId="84" xfId="0" applyFont="1" applyFill="1" applyBorder="1" applyAlignment="1">
      <alignment horizontal="center" vertical="center" wrapText="1"/>
    </xf>
    <xf numFmtId="0" fontId="1" fillId="0" borderId="75" xfId="0" applyFont="1" applyBorder="1" applyAlignment="1">
      <alignment horizontal="left" vertical="center" wrapText="1"/>
    </xf>
    <xf numFmtId="0" fontId="1" fillId="24" borderId="72"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20" fillId="0" borderId="126" xfId="0" quotePrefix="1" applyFont="1" applyBorder="1" applyAlignment="1">
      <alignment horizontal="left" vertical="center" wrapText="1"/>
    </xf>
    <xf numFmtId="0" fontId="20" fillId="0" borderId="126" xfId="0" applyFont="1" applyBorder="1" applyAlignment="1">
      <alignment horizontal="left" vertical="center" wrapText="1"/>
    </xf>
    <xf numFmtId="0" fontId="10" fillId="24" borderId="21" xfId="0" quotePrefix="1" applyFont="1" applyFill="1" applyBorder="1" applyAlignment="1">
      <alignment horizontal="center" vertical="center"/>
    </xf>
    <xf numFmtId="164" fontId="20" fillId="0" borderId="1" xfId="1" quotePrefix="1" applyNumberFormat="1" applyFont="1" applyFill="1" applyBorder="1" applyAlignment="1">
      <alignment horizontal="left" vertical="center" wrapText="1"/>
    </xf>
    <xf numFmtId="0" fontId="72" fillId="9" borderId="21" xfId="0" quotePrefix="1" applyFont="1" applyFill="1" applyBorder="1" applyAlignment="1">
      <alignment horizontal="center" vertical="center"/>
    </xf>
    <xf numFmtId="0" fontId="32" fillId="9" borderId="126" xfId="0" applyFont="1" applyFill="1" applyBorder="1" applyAlignment="1">
      <alignment horizontal="left" vertical="center" wrapText="1"/>
    </xf>
    <xf numFmtId="0" fontId="32" fillId="22" borderId="63" xfId="0" applyFont="1" applyFill="1" applyBorder="1" applyAlignment="1">
      <alignment horizontal="left" vertical="center" wrapText="1"/>
    </xf>
    <xf numFmtId="0" fontId="5" fillId="9" borderId="1" xfId="0" applyFont="1" applyFill="1" applyBorder="1" applyAlignment="1">
      <alignment horizontal="center" vertical="center" wrapText="1"/>
    </xf>
    <xf numFmtId="9" fontId="6" fillId="9" borderId="1" xfId="1" applyFont="1" applyFill="1" applyBorder="1" applyAlignment="1">
      <alignment horizontal="center" vertical="center" wrapText="1"/>
    </xf>
    <xf numFmtId="0" fontId="9" fillId="21" borderId="1" xfId="0" applyFont="1" applyFill="1" applyBorder="1" applyAlignment="1">
      <alignment horizontal="center" vertical="center"/>
    </xf>
    <xf numFmtId="1" fontId="20" fillId="21" borderId="4" xfId="1" applyNumberFormat="1" applyFont="1" applyFill="1" applyBorder="1" applyAlignment="1">
      <alignment horizontal="center" vertical="center" wrapText="1"/>
    </xf>
    <xf numFmtId="14" fontId="1" fillId="21" borderId="4" xfId="0" applyNumberFormat="1" applyFont="1" applyFill="1" applyBorder="1" applyAlignment="1">
      <alignment horizontal="center" vertical="center" wrapText="1"/>
    </xf>
    <xf numFmtId="1" fontId="20" fillId="21" borderId="4" xfId="1" applyNumberFormat="1" applyFont="1" applyFill="1" applyBorder="1" applyAlignment="1">
      <alignment horizontal="left" vertical="center" wrapText="1"/>
    </xf>
    <xf numFmtId="0" fontId="1" fillId="21" borderId="4" xfId="0" applyFont="1" applyFill="1" applyBorder="1" applyAlignment="1">
      <alignment horizontal="left" vertical="center" wrapText="1"/>
    </xf>
    <xf numFmtId="0" fontId="20" fillId="21" borderId="141" xfId="0" applyFont="1" applyFill="1" applyBorder="1" applyAlignment="1">
      <alignment horizontal="center" vertical="center" wrapText="1"/>
    </xf>
    <xf numFmtId="0" fontId="1" fillId="21" borderId="4" xfId="0" quotePrefix="1" applyFont="1" applyFill="1" applyBorder="1" applyAlignment="1">
      <alignment horizontal="center" vertical="center"/>
    </xf>
    <xf numFmtId="0" fontId="20" fillId="21" borderId="142" xfId="0" applyFont="1" applyFill="1" applyBorder="1" applyAlignment="1">
      <alignment horizontal="center" vertical="center" wrapText="1"/>
    </xf>
    <xf numFmtId="0" fontId="1" fillId="21" borderId="4" xfId="0" quotePrefix="1" applyFont="1" applyFill="1" applyBorder="1" applyAlignment="1">
      <alignment horizontal="center" vertical="center" wrapText="1"/>
    </xf>
    <xf numFmtId="9" fontId="18" fillId="0" borderId="4" xfId="1" applyFont="1" applyFill="1" applyBorder="1" applyAlignment="1" applyProtection="1">
      <alignment horizontal="center" vertical="center"/>
    </xf>
    <xf numFmtId="164" fontId="1" fillId="0" borderId="4" xfId="1" quotePrefix="1" applyNumberFormat="1" applyFont="1" applyBorder="1" applyAlignment="1">
      <alignment horizontal="left" vertical="center" wrapText="1"/>
    </xf>
    <xf numFmtId="0" fontId="32" fillId="0" borderId="4" xfId="0" applyFont="1" applyBorder="1" applyAlignment="1">
      <alignment horizontal="center" vertical="center"/>
    </xf>
    <xf numFmtId="0" fontId="32" fillId="0" borderId="4" xfId="0" quotePrefix="1" applyFont="1" applyBorder="1" applyAlignment="1">
      <alignment horizontal="center" vertical="center"/>
    </xf>
    <xf numFmtId="0" fontId="10" fillId="9" borderId="4" xfId="0" applyFont="1" applyFill="1" applyBorder="1" applyAlignment="1">
      <alignment horizontal="center" vertical="center"/>
    </xf>
    <xf numFmtId="0" fontId="32" fillId="0" borderId="119" xfId="0" quotePrefix="1" applyFont="1" applyBorder="1" applyAlignment="1">
      <alignment horizontal="center" vertical="center"/>
    </xf>
    <xf numFmtId="0" fontId="1" fillId="0" borderId="64" xfId="0" applyFont="1" applyBorder="1" applyAlignment="1">
      <alignment horizontal="left" vertical="center" wrapText="1"/>
    </xf>
    <xf numFmtId="0" fontId="20" fillId="9" borderId="63" xfId="0" quotePrefix="1" applyFont="1" applyFill="1" applyBorder="1" applyAlignment="1">
      <alignment horizontal="center" vertical="center" wrapText="1"/>
    </xf>
    <xf numFmtId="0" fontId="20" fillId="20" borderId="6" xfId="1" applyNumberFormat="1" applyFont="1" applyFill="1" applyBorder="1" applyAlignment="1">
      <alignment horizontal="center" vertical="center" wrapText="1"/>
    </xf>
    <xf numFmtId="0" fontId="20" fillId="24" borderId="6" xfId="0" applyFont="1" applyFill="1" applyBorder="1" applyAlignment="1">
      <alignment horizontal="center" vertical="center" wrapText="1"/>
    </xf>
    <xf numFmtId="0" fontId="20" fillId="24" borderId="72" xfId="0" applyFont="1" applyFill="1" applyBorder="1" applyAlignment="1">
      <alignment horizontal="center" vertical="center" wrapText="1"/>
    </xf>
    <xf numFmtId="0" fontId="32" fillId="0" borderId="143" xfId="0" applyFont="1" applyBorder="1" applyAlignment="1">
      <alignment horizontal="left" vertical="center" wrapText="1"/>
    </xf>
    <xf numFmtId="1" fontId="20" fillId="24" borderId="13" xfId="1" applyNumberFormat="1" applyFont="1" applyFill="1" applyBorder="1" applyAlignment="1">
      <alignment horizontal="center" vertical="center" wrapText="1"/>
    </xf>
    <xf numFmtId="20" fontId="1" fillId="24" borderId="6" xfId="0" applyNumberFormat="1" applyFont="1" applyFill="1" applyBorder="1" applyAlignment="1">
      <alignment horizontal="center" vertical="center" wrapText="1"/>
    </xf>
    <xf numFmtId="0" fontId="20" fillId="24" borderId="26" xfId="0" applyFont="1" applyFill="1" applyBorder="1" applyAlignment="1">
      <alignment horizontal="center" vertical="center" wrapText="1"/>
    </xf>
    <xf numFmtId="0" fontId="20" fillId="21" borderId="6" xfId="0" applyFont="1" applyFill="1" applyBorder="1" applyAlignment="1">
      <alignment horizontal="center" vertical="center" wrapText="1"/>
    </xf>
    <xf numFmtId="0" fontId="20" fillId="0" borderId="0" xfId="0" applyFont="1" applyAlignment="1">
      <alignment horizontal="center" vertical="center" wrapText="1"/>
    </xf>
    <xf numFmtId="1" fontId="20" fillId="21" borderId="13" xfId="1" applyNumberFormat="1" applyFont="1" applyFill="1" applyBorder="1" applyAlignment="1">
      <alignment horizontal="center" vertical="center" wrapText="1"/>
    </xf>
    <xf numFmtId="1" fontId="20" fillId="21" borderId="76" xfId="1" applyNumberFormat="1" applyFont="1" applyFill="1" applyBorder="1" applyAlignment="1">
      <alignment horizontal="center" vertical="center" wrapText="1"/>
    </xf>
    <xf numFmtId="0" fontId="18" fillId="9" borderId="1" xfId="0" applyFont="1" applyFill="1" applyBorder="1" applyAlignment="1">
      <alignment horizontal="left" vertical="center" wrapText="1"/>
    </xf>
    <xf numFmtId="0" fontId="79" fillId="0" borderId="1" xfId="0" applyFont="1" applyBorder="1" applyAlignment="1">
      <alignment vertical="center" wrapText="1"/>
    </xf>
    <xf numFmtId="0" fontId="0" fillId="4" borderId="45" xfId="0" applyFill="1" applyBorder="1" applyAlignment="1">
      <alignment horizontal="center"/>
    </xf>
    <xf numFmtId="0" fontId="0" fillId="4" borderId="46" xfId="0" applyFill="1" applyBorder="1" applyAlignment="1">
      <alignment horizontal="center"/>
    </xf>
    <xf numFmtId="0" fontId="0" fillId="4" borderId="47" xfId="0" applyFill="1" applyBorder="1" applyAlignment="1">
      <alignment horizontal="center"/>
    </xf>
    <xf numFmtId="0" fontId="21" fillId="0" borderId="48" xfId="0" applyFont="1" applyBorder="1" applyAlignment="1">
      <alignment horizontal="center"/>
    </xf>
    <xf numFmtId="0" fontId="21" fillId="0" borderId="0" xfId="0" applyFont="1" applyAlignment="1">
      <alignment horizontal="center"/>
    </xf>
    <xf numFmtId="0" fontId="21" fillId="0" borderId="49" xfId="0" applyFont="1" applyBorder="1" applyAlignment="1">
      <alignment horizontal="center"/>
    </xf>
    <xf numFmtId="0" fontId="25" fillId="4" borderId="39" xfId="0" applyFont="1" applyFill="1" applyBorder="1" applyAlignment="1">
      <alignment horizontal="center" vertical="center" wrapText="1"/>
    </xf>
    <xf numFmtId="0" fontId="25" fillId="4" borderId="40" xfId="0" applyFont="1" applyFill="1" applyBorder="1" applyAlignment="1">
      <alignment horizontal="center" vertical="center"/>
    </xf>
    <xf numFmtId="0" fontId="25" fillId="4" borderId="41" xfId="0" applyFont="1" applyFill="1" applyBorder="1" applyAlignment="1">
      <alignment horizontal="center" vertical="center"/>
    </xf>
    <xf numFmtId="0" fontId="62" fillId="4" borderId="39" xfId="0" applyFont="1" applyFill="1" applyBorder="1" applyAlignment="1">
      <alignment horizontal="center" vertical="center" wrapText="1"/>
    </xf>
    <xf numFmtId="0" fontId="62" fillId="4" borderId="40" xfId="0" applyFont="1" applyFill="1" applyBorder="1" applyAlignment="1">
      <alignment horizontal="center" vertical="center"/>
    </xf>
    <xf numFmtId="0" fontId="62" fillId="4" borderId="41" xfId="0" applyFont="1" applyFill="1" applyBorder="1" applyAlignment="1">
      <alignment horizontal="center" vertical="center"/>
    </xf>
    <xf numFmtId="0" fontId="7" fillId="3" borderId="42" xfId="0" applyFont="1" applyFill="1" applyBorder="1" applyAlignment="1">
      <alignment horizontal="center"/>
    </xf>
    <xf numFmtId="0" fontId="7" fillId="3" borderId="43" xfId="0" applyFont="1" applyFill="1" applyBorder="1" applyAlignment="1">
      <alignment horizontal="center"/>
    </xf>
    <xf numFmtId="0" fontId="7" fillId="3" borderId="44" xfId="0" applyFont="1" applyFill="1" applyBorder="1" applyAlignment="1">
      <alignment horizontal="center"/>
    </xf>
    <xf numFmtId="0" fontId="0" fillId="4" borderId="50" xfId="0" applyFill="1" applyBorder="1" applyAlignment="1">
      <alignment horizontal="center"/>
    </xf>
    <xf numFmtId="0" fontId="0" fillId="4" borderId="51" xfId="0" applyFill="1" applyBorder="1" applyAlignment="1">
      <alignment horizontal="center"/>
    </xf>
    <xf numFmtId="0" fontId="0" fillId="4" borderId="52" xfId="0" applyFill="1" applyBorder="1" applyAlignment="1">
      <alignment horizontal="center"/>
    </xf>
    <xf numFmtId="0" fontId="26" fillId="4" borderId="39" xfId="0" applyFont="1" applyFill="1" applyBorder="1" applyAlignment="1">
      <alignment horizontal="center" vertical="center" wrapText="1"/>
    </xf>
    <xf numFmtId="0" fontId="26" fillId="4" borderId="40" xfId="0" applyFont="1" applyFill="1" applyBorder="1" applyAlignment="1">
      <alignment horizontal="center" vertical="center" wrapText="1"/>
    </xf>
    <xf numFmtId="0" fontId="26" fillId="4" borderId="41" xfId="0" applyFont="1" applyFill="1" applyBorder="1" applyAlignment="1">
      <alignment horizontal="center" vertical="center" wrapText="1"/>
    </xf>
    <xf numFmtId="0" fontId="24" fillId="0" borderId="42" xfId="0" applyFont="1" applyBorder="1" applyAlignment="1">
      <alignment horizontal="right" vertical="center" wrapText="1"/>
    </xf>
    <xf numFmtId="0" fontId="24" fillId="0" borderId="43" xfId="0" applyFont="1" applyBorder="1" applyAlignment="1">
      <alignment horizontal="right" vertical="center" wrapText="1"/>
    </xf>
    <xf numFmtId="0" fontId="24" fillId="0" borderId="44" xfId="0" applyFont="1" applyBorder="1" applyAlignment="1">
      <alignment horizontal="right" vertical="center" wrapText="1"/>
    </xf>
    <xf numFmtId="0" fontId="6" fillId="8" borderId="98" xfId="0" applyFont="1" applyFill="1" applyBorder="1" applyAlignment="1">
      <alignment horizontal="left" vertical="center" wrapText="1"/>
    </xf>
    <xf numFmtId="0" fontId="6" fillId="8" borderId="99" xfId="0" applyFont="1" applyFill="1" applyBorder="1" applyAlignment="1">
      <alignment horizontal="left" vertical="center" wrapText="1"/>
    </xf>
    <xf numFmtId="0" fontId="6" fillId="8" borderId="100" xfId="0" applyFont="1" applyFill="1" applyBorder="1" applyAlignment="1">
      <alignment horizontal="left" vertical="center" wrapText="1"/>
    </xf>
    <xf numFmtId="0" fontId="6" fillId="8" borderId="101" xfId="0" applyFont="1" applyFill="1" applyBorder="1" applyAlignment="1">
      <alignment horizontal="left" vertical="center" wrapText="1"/>
    </xf>
    <xf numFmtId="0" fontId="6" fillId="8" borderId="102" xfId="0" applyFont="1" applyFill="1" applyBorder="1" applyAlignment="1">
      <alignment horizontal="left" vertical="center" wrapText="1"/>
    </xf>
    <xf numFmtId="0" fontId="6" fillId="8" borderId="103" xfId="0" applyFont="1" applyFill="1" applyBorder="1" applyAlignment="1">
      <alignment horizontal="left" vertical="center" wrapText="1"/>
    </xf>
    <xf numFmtId="0" fontId="6" fillId="8" borderId="61" xfId="0" applyFont="1" applyFill="1" applyBorder="1" applyAlignment="1">
      <alignment horizontal="left" vertical="center" wrapText="1"/>
    </xf>
    <xf numFmtId="0" fontId="6" fillId="8" borderId="0" xfId="0" applyFont="1" applyFill="1" applyAlignment="1">
      <alignment horizontal="left" vertical="center" wrapText="1"/>
    </xf>
    <xf numFmtId="0" fontId="6" fillId="8" borderId="22" xfId="0" applyFont="1" applyFill="1" applyBorder="1" applyAlignment="1">
      <alignment horizontal="left" vertical="center" wrapText="1"/>
    </xf>
    <xf numFmtId="0" fontId="6" fillId="8" borderId="26"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20" xfId="0" applyFont="1" applyFill="1" applyBorder="1" applyAlignment="1">
      <alignment horizontal="left" vertical="center" wrapText="1"/>
    </xf>
    <xf numFmtId="0" fontId="28"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7"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28" fillId="5" borderId="16" xfId="0" applyFont="1" applyFill="1" applyBorder="1" applyAlignment="1">
      <alignment horizontal="left" vertical="center" wrapText="1"/>
    </xf>
    <xf numFmtId="0" fontId="28" fillId="5" borderId="18" xfId="0" applyFont="1" applyFill="1" applyBorder="1" applyAlignment="1">
      <alignment horizontal="left" vertical="center" wrapText="1"/>
    </xf>
    <xf numFmtId="0" fontId="28" fillId="5" borderId="33" xfId="0" applyFont="1" applyFill="1" applyBorder="1" applyAlignment="1">
      <alignment horizontal="left" vertical="center" wrapText="1"/>
    </xf>
    <xf numFmtId="0" fontId="6" fillId="8" borderId="95" xfId="0" applyFont="1" applyFill="1" applyBorder="1" applyAlignment="1">
      <alignment horizontal="left" vertical="center" wrapText="1"/>
    </xf>
    <xf numFmtId="0" fontId="6" fillId="8" borderId="96" xfId="0" applyFont="1" applyFill="1" applyBorder="1" applyAlignment="1">
      <alignment horizontal="left" vertical="center" wrapText="1"/>
    </xf>
    <xf numFmtId="0" fontId="6" fillId="8" borderId="97" xfId="0" applyFont="1" applyFill="1" applyBorder="1" applyAlignment="1">
      <alignment horizontal="left" vertical="center" wrapText="1"/>
    </xf>
    <xf numFmtId="0" fontId="6" fillId="8" borderId="104" xfId="0" applyFont="1" applyFill="1" applyBorder="1" applyAlignment="1">
      <alignment horizontal="left" vertical="center" wrapText="1"/>
    </xf>
    <xf numFmtId="0" fontId="6" fillId="8" borderId="105" xfId="0" applyFont="1" applyFill="1" applyBorder="1" applyAlignment="1">
      <alignment horizontal="left" vertical="center" wrapText="1"/>
    </xf>
    <xf numFmtId="0" fontId="6" fillId="8" borderId="106" xfId="0" applyFont="1" applyFill="1" applyBorder="1" applyAlignment="1">
      <alignment horizontal="left" vertical="center" wrapText="1"/>
    </xf>
    <xf numFmtId="0" fontId="6" fillId="8" borderId="25"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8" borderId="77" xfId="0" applyFont="1" applyFill="1" applyBorder="1" applyAlignment="1">
      <alignment horizontal="left" vertical="center" wrapText="1"/>
    </xf>
    <xf numFmtId="0" fontId="6" fillId="8" borderId="32" xfId="0" applyFont="1" applyFill="1" applyBorder="1" applyAlignment="1">
      <alignment horizontal="left" vertical="center" wrapText="1"/>
    </xf>
    <xf numFmtId="0" fontId="6" fillId="8" borderId="18" xfId="0" applyFont="1" applyFill="1" applyBorder="1" applyAlignment="1">
      <alignment horizontal="left" vertical="center" wrapText="1"/>
    </xf>
    <xf numFmtId="0" fontId="6" fillId="8" borderId="17"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8" borderId="1"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27" fillId="5" borderId="16"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16" fillId="4" borderId="0" xfId="0" applyFont="1" applyFill="1" applyAlignment="1">
      <alignment horizontal="center" vertical="center"/>
    </xf>
    <xf numFmtId="0" fontId="10" fillId="0" borderId="0" xfId="0" applyFont="1" applyAlignment="1">
      <alignment horizontal="center" vertical="center" wrapText="1"/>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29" fillId="0" borderId="0" xfId="0" applyFont="1" applyAlignment="1">
      <alignment horizontal="center"/>
    </xf>
    <xf numFmtId="0" fontId="15" fillId="4" borderId="70"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71" xfId="0" applyFont="1" applyFill="1" applyBorder="1" applyAlignment="1">
      <alignment horizontal="center" vertical="center"/>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6" fillId="0" borderId="21" xfId="0" applyFont="1" applyBorder="1" applyAlignment="1">
      <alignment horizontal="right" vertical="center" wrapText="1"/>
    </xf>
    <xf numFmtId="0" fontId="27"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left" vertical="center" wrapText="1"/>
    </xf>
    <xf numFmtId="0" fontId="12" fillId="7" borderId="35" xfId="0" applyFont="1" applyFill="1" applyBorder="1" applyAlignment="1">
      <alignment horizontal="right" vertical="center" wrapText="1"/>
    </xf>
    <xf numFmtId="0" fontId="12" fillId="7" borderId="28" xfId="0" applyFont="1" applyFill="1" applyBorder="1" applyAlignment="1">
      <alignment horizontal="right" vertical="center" wrapText="1"/>
    </xf>
    <xf numFmtId="0" fontId="12" fillId="13" borderId="35" xfId="0" applyFont="1" applyFill="1" applyBorder="1" applyAlignment="1">
      <alignment horizontal="right" vertical="center" wrapText="1"/>
    </xf>
    <xf numFmtId="0" fontId="12" fillId="13" borderId="28" xfId="0" applyFont="1" applyFill="1" applyBorder="1" applyAlignment="1">
      <alignment horizontal="right" vertical="center" wrapText="1"/>
    </xf>
    <xf numFmtId="0" fontId="12" fillId="12" borderId="35" xfId="0" applyFont="1" applyFill="1" applyBorder="1" applyAlignment="1">
      <alignment horizontal="right" vertical="center" wrapText="1"/>
    </xf>
    <xf numFmtId="0" fontId="12" fillId="12" borderId="28" xfId="0" applyFont="1" applyFill="1" applyBorder="1" applyAlignment="1">
      <alignment horizontal="right" vertical="center" wrapText="1"/>
    </xf>
    <xf numFmtId="0" fontId="18" fillId="0" borderId="1" xfId="0" applyFont="1" applyBorder="1" applyAlignment="1">
      <alignment horizontal="center" vertical="center" wrapText="1"/>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17"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vertical="center"/>
    </xf>
    <xf numFmtId="0" fontId="1" fillId="5" borderId="1" xfId="0" applyFont="1" applyFill="1" applyBorder="1" applyAlignment="1">
      <alignment vertical="center" wrapText="1"/>
    </xf>
    <xf numFmtId="0" fontId="5" fillId="0" borderId="1" xfId="0" applyFont="1" applyBorder="1" applyAlignment="1">
      <alignment horizontal="left" vertical="center"/>
    </xf>
    <xf numFmtId="0" fontId="18" fillId="0" borderId="1" xfId="0" applyFont="1" applyBorder="1" applyAlignment="1">
      <alignment horizontal="center" vertical="center"/>
    </xf>
    <xf numFmtId="0" fontId="20" fillId="5" borderId="16"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20" fillId="5" borderId="17" xfId="0" applyFont="1" applyFill="1" applyBorder="1" applyAlignment="1">
      <alignment horizontal="left" vertical="center" wrapText="1"/>
    </xf>
    <xf numFmtId="14" fontId="20" fillId="5" borderId="16" xfId="0" applyNumberFormat="1" applyFont="1" applyFill="1" applyBorder="1" applyAlignment="1">
      <alignment horizontal="left" vertical="center" wrapText="1"/>
    </xf>
    <xf numFmtId="14" fontId="20" fillId="5" borderId="17" xfId="0" applyNumberFormat="1" applyFont="1" applyFill="1" applyBorder="1" applyAlignment="1">
      <alignment horizontal="left" vertical="center" wrapText="1"/>
    </xf>
    <xf numFmtId="20" fontId="20" fillId="5" borderId="16" xfId="0" applyNumberFormat="1" applyFont="1" applyFill="1" applyBorder="1" applyAlignment="1">
      <alignment horizontal="left" vertical="center" wrapText="1"/>
    </xf>
    <xf numFmtId="20" fontId="20" fillId="5" borderId="17" xfId="0" applyNumberFormat="1" applyFont="1" applyFill="1" applyBorder="1" applyAlignment="1">
      <alignment horizontal="left" vertical="center" wrapText="1"/>
    </xf>
    <xf numFmtId="0" fontId="20" fillId="0" borderId="1" xfId="0" applyFont="1" applyBorder="1" applyAlignment="1">
      <alignment horizontal="left" vertical="center" wrapText="1"/>
    </xf>
    <xf numFmtId="165" fontId="20" fillId="0" borderId="1" xfId="0" applyNumberFormat="1" applyFont="1" applyBorder="1" applyAlignment="1">
      <alignment horizontal="left" vertical="center" wrapText="1"/>
    </xf>
    <xf numFmtId="20" fontId="20" fillId="0" borderId="16" xfId="0" applyNumberFormat="1" applyFont="1" applyBorder="1" applyAlignment="1">
      <alignment horizontal="center" vertical="center" wrapText="1"/>
    </xf>
    <xf numFmtId="20" fontId="20" fillId="0" borderId="17" xfId="0" applyNumberFormat="1" applyFont="1" applyBorder="1" applyAlignment="1">
      <alignment horizontal="center" vertical="center" wrapText="1"/>
    </xf>
    <xf numFmtId="0" fontId="18" fillId="5" borderId="1" xfId="0" applyFont="1" applyFill="1" applyBorder="1" applyAlignment="1">
      <alignment horizontal="center"/>
    </xf>
    <xf numFmtId="0" fontId="28" fillId="5" borderId="17"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6" fillId="5" borderId="56" xfId="0" applyFont="1" applyFill="1" applyBorder="1" applyAlignment="1">
      <alignment horizontal="left"/>
    </xf>
    <xf numFmtId="0" fontId="6" fillId="5" borderId="57" xfId="0" applyFont="1" applyFill="1" applyBorder="1" applyAlignment="1">
      <alignment horizontal="left"/>
    </xf>
    <xf numFmtId="0" fontId="6" fillId="5" borderId="23" xfId="0" applyFont="1" applyFill="1" applyBorder="1" applyAlignment="1">
      <alignment horizontal="left"/>
    </xf>
    <xf numFmtId="0" fontId="10" fillId="5" borderId="1" xfId="0" applyFont="1" applyFill="1" applyBorder="1" applyAlignment="1">
      <alignment horizontal="center"/>
    </xf>
    <xf numFmtId="0" fontId="10" fillId="5" borderId="16" xfId="0" applyFont="1" applyFill="1" applyBorder="1" applyAlignment="1">
      <alignment horizontal="center"/>
    </xf>
    <xf numFmtId="0" fontId="10" fillId="5" borderId="17" xfId="0" applyFont="1" applyFill="1" applyBorder="1" applyAlignment="1">
      <alignment horizontal="center"/>
    </xf>
    <xf numFmtId="0" fontId="36" fillId="5" borderId="8" xfId="0" applyFont="1" applyFill="1" applyBorder="1" applyAlignment="1">
      <alignment horizontal="left"/>
    </xf>
    <xf numFmtId="0" fontId="36" fillId="5" borderId="9" xfId="0" applyFont="1" applyFill="1" applyBorder="1" applyAlignment="1">
      <alignment horizontal="left"/>
    </xf>
    <xf numFmtId="0" fontId="36" fillId="5" borderId="10" xfId="0" applyFont="1" applyFill="1" applyBorder="1" applyAlignment="1">
      <alignment horizontal="left"/>
    </xf>
    <xf numFmtId="0" fontId="5" fillId="0" borderId="16" xfId="0" applyFont="1" applyBorder="1" applyAlignment="1">
      <alignment horizontal="left" vertical="center" wrapText="1"/>
    </xf>
    <xf numFmtId="0" fontId="32" fillId="0" borderId="1" xfId="0" applyFont="1" applyBorder="1" applyAlignment="1">
      <alignment horizontal="left" vertical="center" wrapText="1"/>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6" fillId="3" borderId="1" xfId="0" applyFont="1" applyFill="1" applyBorder="1" applyAlignment="1">
      <alignment horizontal="left"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36" fillId="2" borderId="8" xfId="0" applyFont="1" applyFill="1" applyBorder="1" applyAlignment="1">
      <alignment horizontal="left"/>
    </xf>
    <xf numFmtId="0" fontId="36" fillId="2" borderId="9" xfId="0" applyFont="1" applyFill="1" applyBorder="1" applyAlignment="1">
      <alignment horizontal="left"/>
    </xf>
    <xf numFmtId="0" fontId="36" fillId="2" borderId="10" xfId="0" applyFont="1" applyFill="1" applyBorder="1" applyAlignment="1">
      <alignment horizontal="left"/>
    </xf>
    <xf numFmtId="0" fontId="6" fillId="0" borderId="1" xfId="0" applyFont="1" applyBorder="1" applyAlignment="1">
      <alignment horizontal="center" vertical="center" wrapTex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20"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27" fillId="5" borderId="0" xfId="0" applyFont="1" applyFill="1" applyAlignment="1">
      <alignment horizontal="left" vertical="center" wrapText="1"/>
    </xf>
    <xf numFmtId="0" fontId="27" fillId="5" borderId="22" xfId="0" applyFont="1" applyFill="1" applyBorder="1" applyAlignment="1">
      <alignment horizontal="left" vertical="center" wrapText="1"/>
    </xf>
    <xf numFmtId="0" fontId="27" fillId="5" borderId="11" xfId="0" applyFont="1" applyFill="1" applyBorder="1" applyAlignment="1">
      <alignment horizontal="left" vertical="center" wrapText="1"/>
    </xf>
    <xf numFmtId="0" fontId="27" fillId="5" borderId="20" xfId="0" applyFont="1" applyFill="1" applyBorder="1" applyAlignment="1">
      <alignment horizontal="left" vertical="center" wrapText="1"/>
    </xf>
    <xf numFmtId="0" fontId="18" fillId="5" borderId="16" xfId="0" applyFont="1" applyFill="1" applyBorder="1" applyAlignment="1">
      <alignment horizontal="center"/>
    </xf>
    <xf numFmtId="0" fontId="18" fillId="5" borderId="17" xfId="0" applyFont="1" applyFill="1" applyBorder="1" applyAlignment="1">
      <alignment horizontal="center"/>
    </xf>
    <xf numFmtId="14" fontId="20" fillId="5" borderId="18" xfId="0" applyNumberFormat="1" applyFont="1" applyFill="1" applyBorder="1" applyAlignment="1">
      <alignment horizontal="left" vertical="center" wrapText="1"/>
    </xf>
    <xf numFmtId="49" fontId="20" fillId="5" borderId="16" xfId="0" applyNumberFormat="1" applyFont="1" applyFill="1" applyBorder="1" applyAlignment="1">
      <alignment horizontal="left" vertical="center" wrapText="1"/>
    </xf>
    <xf numFmtId="49" fontId="20" fillId="5" borderId="18" xfId="0" applyNumberFormat="1" applyFont="1" applyFill="1" applyBorder="1" applyAlignment="1">
      <alignment horizontal="left" vertical="center" wrapText="1"/>
    </xf>
    <xf numFmtId="49" fontId="20" fillId="5" borderId="17" xfId="0" applyNumberFormat="1" applyFont="1" applyFill="1" applyBorder="1" applyAlignment="1">
      <alignment horizontal="left" vertical="center" wrapText="1"/>
    </xf>
    <xf numFmtId="0" fontId="32" fillId="0" borderId="16" xfId="0" applyFont="1" applyBorder="1" applyAlignment="1">
      <alignment horizontal="left" vertical="center" wrapText="1"/>
    </xf>
    <xf numFmtId="0" fontId="20" fillId="0" borderId="18" xfId="0" applyFont="1" applyBorder="1" applyAlignment="1">
      <alignment horizontal="left" vertical="center" wrapText="1"/>
    </xf>
    <xf numFmtId="0" fontId="20" fillId="0" borderId="17" xfId="0" applyFont="1" applyBorder="1" applyAlignment="1">
      <alignment horizontal="left" vertical="center" wrapText="1"/>
    </xf>
    <xf numFmtId="0" fontId="20" fillId="0" borderId="16" xfId="0" applyFont="1" applyBorder="1" applyAlignment="1">
      <alignment horizontal="left" vertical="center" wrapText="1"/>
    </xf>
    <xf numFmtId="20" fontId="20" fillId="0" borderId="1" xfId="0" applyNumberFormat="1" applyFont="1" applyBorder="1" applyAlignment="1">
      <alignment horizontal="left" vertical="center" wrapText="1"/>
    </xf>
    <xf numFmtId="165" fontId="20" fillId="0" borderId="16" xfId="0" applyNumberFormat="1" applyFont="1" applyBorder="1" applyAlignment="1">
      <alignment horizontal="center" vertical="center" wrapText="1"/>
    </xf>
    <xf numFmtId="165" fontId="20" fillId="0" borderId="17" xfId="0" applyNumberFormat="1" applyFont="1" applyBorder="1" applyAlignment="1">
      <alignment horizontal="center" vertical="center" wrapText="1"/>
    </xf>
    <xf numFmtId="165" fontId="20" fillId="0" borderId="1" xfId="0" applyNumberFormat="1" applyFont="1" applyBorder="1" applyAlignment="1">
      <alignment horizontal="center" vertical="center" wrapText="1"/>
    </xf>
    <xf numFmtId="0" fontId="1" fillId="5" borderId="16" xfId="0" applyFont="1" applyFill="1" applyBorder="1" applyAlignment="1">
      <alignment vertical="center" wrapText="1"/>
    </xf>
    <xf numFmtId="0" fontId="1" fillId="5" borderId="18" xfId="0" applyFont="1" applyFill="1" applyBorder="1" applyAlignment="1">
      <alignment vertical="center" wrapText="1"/>
    </xf>
    <xf numFmtId="0" fontId="1" fillId="5" borderId="17" xfId="0" applyFont="1" applyFill="1" applyBorder="1" applyAlignment="1">
      <alignment vertical="center" wrapText="1"/>
    </xf>
    <xf numFmtId="0" fontId="28" fillId="3" borderId="16" xfId="0" applyFont="1" applyFill="1" applyBorder="1" applyAlignment="1">
      <alignment horizontal="left" vertical="center" wrapText="1"/>
    </xf>
    <xf numFmtId="0" fontId="28" fillId="3" borderId="18"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18" fillId="0" borderId="1" xfId="0" applyFont="1" applyBorder="1" applyAlignment="1">
      <alignment horizontal="center"/>
    </xf>
    <xf numFmtId="0" fontId="5" fillId="5" borderId="1" xfId="0" applyFont="1" applyFill="1" applyBorder="1" applyAlignment="1">
      <alignment horizontal="left"/>
    </xf>
    <xf numFmtId="0" fontId="18"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27" fillId="5" borderId="1" xfId="0" applyFont="1" applyFill="1" applyBorder="1" applyAlignment="1">
      <alignment horizontal="left" vertical="top" wrapText="1"/>
    </xf>
    <xf numFmtId="0" fontId="40" fillId="5" borderId="1" xfId="0" applyFont="1" applyFill="1" applyBorder="1" applyAlignment="1">
      <alignment horizontal="left" vertical="top" wrapText="1"/>
    </xf>
    <xf numFmtId="0" fontId="46" fillId="0" borderId="8" xfId="0" applyFont="1" applyBorder="1" applyAlignment="1">
      <alignment horizontal="left" vertical="center" wrapText="1"/>
    </xf>
    <xf numFmtId="0" fontId="46" fillId="0" borderId="9" xfId="0" applyFont="1" applyBorder="1" applyAlignment="1">
      <alignment horizontal="left" vertical="center" wrapText="1"/>
    </xf>
    <xf numFmtId="0" fontId="46" fillId="0" borderId="10" xfId="0" applyFont="1" applyBorder="1" applyAlignment="1">
      <alignment horizontal="left" vertical="center" wrapText="1"/>
    </xf>
    <xf numFmtId="0" fontId="6" fillId="0" borderId="56" xfId="0" applyFont="1" applyBorder="1" applyAlignment="1">
      <alignment horizontal="left"/>
    </xf>
    <xf numFmtId="0" fontId="6" fillId="0" borderId="57" xfId="0" applyFont="1" applyBorder="1" applyAlignment="1">
      <alignment horizontal="left"/>
    </xf>
    <xf numFmtId="0" fontId="6" fillId="0" borderId="23" xfId="0" applyFont="1" applyBorder="1" applyAlignment="1">
      <alignment horizontal="left"/>
    </xf>
    <xf numFmtId="0" fontId="6" fillId="0" borderId="1" xfId="0" applyFont="1" applyBorder="1" applyAlignment="1">
      <alignment horizontal="right" vertical="center" wrapText="1"/>
    </xf>
    <xf numFmtId="0" fontId="27" fillId="0" borderId="0" xfId="0" applyFont="1" applyAlignment="1">
      <alignment horizontal="left" wrapText="1"/>
    </xf>
    <xf numFmtId="0" fontId="27" fillId="0" borderId="22" xfId="0" applyFont="1" applyBorder="1" applyAlignment="1">
      <alignment horizontal="left" wrapText="1"/>
    </xf>
    <xf numFmtId="0" fontId="12" fillId="0" borderId="35" xfId="0" applyFont="1" applyBorder="1" applyAlignment="1">
      <alignment horizontal="right" vertical="center" wrapText="1"/>
    </xf>
    <xf numFmtId="0" fontId="12" fillId="0" borderId="28" xfId="0" applyFont="1" applyBorder="1" applyAlignment="1">
      <alignment horizontal="right" vertical="center" wrapText="1"/>
    </xf>
    <xf numFmtId="0" fontId="22" fillId="0" borderId="35" xfId="0" applyFont="1" applyBorder="1" applyAlignment="1">
      <alignment horizontal="center" vertical="center" wrapText="1"/>
    </xf>
    <xf numFmtId="0" fontId="22" fillId="0" borderId="28" xfId="0" applyFont="1" applyBorder="1" applyAlignment="1">
      <alignment horizontal="center" vertical="center" wrapText="1"/>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43" fillId="0" borderId="9" xfId="0" applyFont="1" applyBorder="1" applyAlignment="1">
      <alignment horizontal="left" vertical="center" wrapText="1"/>
    </xf>
    <xf numFmtId="0" fontId="43" fillId="0" borderId="10" xfId="0" applyFont="1" applyBorder="1" applyAlignment="1">
      <alignment horizontal="left" vertical="center" wrapText="1"/>
    </xf>
    <xf numFmtId="0" fontId="5" fillId="5" borderId="18" xfId="0" applyFont="1" applyFill="1" applyBorder="1" applyAlignment="1">
      <alignment horizontal="center" vertical="center"/>
    </xf>
    <xf numFmtId="0" fontId="5" fillId="5" borderId="1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7" xfId="0" applyFont="1" applyFill="1" applyBorder="1" applyAlignment="1">
      <alignment horizontal="center" vertical="center" wrapText="1"/>
    </xf>
    <xf numFmtId="49" fontId="1" fillId="0" borderId="1" xfId="0" applyNumberFormat="1" applyFont="1" applyBorder="1" applyAlignment="1">
      <alignment horizontal="center" vertical="center"/>
    </xf>
    <xf numFmtId="0" fontId="6" fillId="3"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protection locked="0"/>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23" xfId="0" applyFont="1" applyBorder="1" applyAlignment="1">
      <alignment horizontal="left" vertical="center"/>
    </xf>
    <xf numFmtId="0" fontId="6" fillId="2" borderId="1" xfId="0" applyFont="1" applyFill="1" applyBorder="1" applyAlignment="1">
      <alignment horizontal="center" vertical="center" wrapText="1"/>
    </xf>
    <xf numFmtId="0" fontId="5" fillId="5" borderId="1" xfId="0" applyFont="1" applyFill="1" applyBorder="1" applyAlignment="1">
      <alignment horizontal="left" vertical="justify"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 xfId="0" applyFont="1" applyBorder="1" applyAlignment="1">
      <alignment horizontal="center" vertical="center"/>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0" xfId="0" applyFont="1" applyAlignment="1">
      <alignment horizontal="left" vertical="center" wrapText="1"/>
    </xf>
    <xf numFmtId="0" fontId="27" fillId="0" borderId="22" xfId="0" applyFont="1" applyBorder="1" applyAlignment="1">
      <alignment horizontal="left" vertical="center" wrapText="1"/>
    </xf>
    <xf numFmtId="0" fontId="27" fillId="0" borderId="11" xfId="0" applyFont="1" applyBorder="1" applyAlignment="1">
      <alignment horizontal="left" vertical="center" wrapText="1"/>
    </xf>
    <xf numFmtId="0" fontId="27" fillId="0" borderId="20" xfId="0" applyFont="1" applyBorder="1" applyAlignment="1">
      <alignment horizontal="left" vertical="center" wrapText="1"/>
    </xf>
    <xf numFmtId="0" fontId="5" fillId="0" borderId="1" xfId="0" applyFont="1" applyBorder="1" applyAlignment="1">
      <alignment horizontal="center"/>
    </xf>
    <xf numFmtId="0" fontId="5" fillId="3" borderId="1" xfId="0" applyFont="1" applyFill="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7" fillId="0" borderId="11" xfId="0" applyFont="1" applyBorder="1" applyAlignment="1">
      <alignment horizontal="left" wrapText="1"/>
    </xf>
    <xf numFmtId="0" fontId="27" fillId="0" borderId="20" xfId="0" applyFont="1" applyBorder="1" applyAlignment="1">
      <alignment horizontal="left" wrapText="1"/>
    </xf>
    <xf numFmtId="0" fontId="5" fillId="5" borderId="16" xfId="0" quotePrefix="1" applyFont="1" applyFill="1" applyBorder="1" applyAlignment="1">
      <alignment horizontal="center" vertical="center" wrapText="1"/>
    </xf>
    <xf numFmtId="0" fontId="6" fillId="2" borderId="1"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49" fontId="1" fillId="0" borderId="16"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1" fillId="0" borderId="16" xfId="0" quotePrefix="1" applyFont="1" applyBorder="1" applyAlignment="1">
      <alignment horizontal="center" vertical="center"/>
    </xf>
    <xf numFmtId="0" fontId="1" fillId="0" borderId="1" xfId="0" applyFont="1" applyBorder="1" applyAlignment="1">
      <alignment horizontal="center" vertical="center"/>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7" xfId="0" applyFont="1" applyFill="1" applyBorder="1" applyAlignment="1">
      <alignment horizontal="center" vertical="center"/>
    </xf>
    <xf numFmtId="0" fontId="1" fillId="0" borderId="16" xfId="0" applyFont="1" applyBorder="1" applyAlignment="1">
      <alignment horizontal="center" vertical="center"/>
    </xf>
    <xf numFmtId="0" fontId="17" fillId="0" borderId="1" xfId="0" applyFont="1" applyBorder="1" applyAlignment="1">
      <alignment horizontal="center"/>
    </xf>
    <xf numFmtId="0" fontId="37" fillId="0" borderId="16" xfId="0" applyFont="1" applyBorder="1" applyAlignment="1">
      <alignment vertical="center" wrapText="1"/>
    </xf>
    <xf numFmtId="0" fontId="37" fillId="0" borderId="18" xfId="0" applyFont="1" applyBorder="1" applyAlignment="1">
      <alignment vertical="center" wrapText="1"/>
    </xf>
    <xf numFmtId="0" fontId="37" fillId="0" borderId="17" xfId="0" applyFont="1" applyBorder="1" applyAlignment="1">
      <alignment vertical="center" wrapText="1"/>
    </xf>
    <xf numFmtId="0" fontId="37" fillId="0" borderId="16" xfId="0" applyFont="1" applyBorder="1" applyAlignment="1">
      <alignment horizontal="left" vertical="center" wrapText="1"/>
    </xf>
    <xf numFmtId="0" fontId="37" fillId="0" borderId="18" xfId="0" applyFont="1" applyBorder="1" applyAlignment="1">
      <alignment horizontal="left" vertical="center" wrapText="1"/>
    </xf>
    <xf numFmtId="0" fontId="37" fillId="0" borderId="17" xfId="0" applyFont="1" applyBorder="1" applyAlignment="1">
      <alignment horizontal="left" vertical="center" wrapText="1"/>
    </xf>
    <xf numFmtId="0" fontId="37" fillId="5" borderId="16" xfId="0" applyFont="1" applyFill="1" applyBorder="1" applyAlignment="1">
      <alignment vertical="center" wrapText="1"/>
    </xf>
    <xf numFmtId="0" fontId="37" fillId="5" borderId="17" xfId="0" applyFont="1" applyFill="1" applyBorder="1" applyAlignment="1">
      <alignment vertical="center" wrapText="1"/>
    </xf>
    <xf numFmtId="165" fontId="20" fillId="5" borderId="1" xfId="0" applyNumberFormat="1" applyFont="1" applyFill="1" applyBorder="1" applyAlignment="1">
      <alignment vertical="center" wrapText="1"/>
    </xf>
    <xf numFmtId="0" fontId="37" fillId="5" borderId="1" xfId="0" applyFont="1" applyFill="1" applyBorder="1" applyAlignment="1">
      <alignment vertical="center" wrapText="1"/>
    </xf>
    <xf numFmtId="0" fontId="17" fillId="0" borderId="16" xfId="0" applyFont="1" applyBorder="1" applyAlignment="1">
      <alignment horizontal="center"/>
    </xf>
    <xf numFmtId="0" fontId="17" fillId="0" borderId="18" xfId="0" applyFont="1" applyBorder="1" applyAlignment="1">
      <alignment horizontal="center"/>
    </xf>
    <xf numFmtId="0" fontId="17" fillId="0" borderId="17" xfId="0" applyFont="1" applyBorder="1" applyAlignment="1">
      <alignment horizontal="center"/>
    </xf>
    <xf numFmtId="16" fontId="37" fillId="0" borderId="1" xfId="0" applyNumberFormat="1" applyFont="1" applyBorder="1" applyAlignment="1">
      <alignment horizontal="left" vertical="center" wrapText="1"/>
    </xf>
    <xf numFmtId="49" fontId="37" fillId="5" borderId="1" xfId="0" applyNumberFormat="1" applyFont="1" applyFill="1" applyBorder="1" applyAlignment="1">
      <alignment horizontal="left" vertical="center" wrapText="1"/>
    </xf>
    <xf numFmtId="0" fontId="5" fillId="0" borderId="1" xfId="0" applyFont="1" applyBorder="1" applyAlignment="1">
      <alignment horizontal="center" vertical="center"/>
    </xf>
    <xf numFmtId="0" fontId="37" fillId="0" borderId="58" xfId="0" applyFont="1" applyBorder="1" applyAlignment="1">
      <alignment horizontal="left" vertical="center" wrapText="1"/>
    </xf>
    <xf numFmtId="0" fontId="37" fillId="0" borderId="0" xfId="0" applyFont="1" applyAlignment="1">
      <alignment horizontal="left" vertical="center" wrapText="1"/>
    </xf>
    <xf numFmtId="0" fontId="37" fillId="0" borderId="22" xfId="0" applyFont="1" applyBorder="1" applyAlignment="1">
      <alignment horizontal="left" vertical="center" wrapText="1"/>
    </xf>
    <xf numFmtId="0" fontId="27" fillId="0" borderId="19" xfId="0" applyFont="1" applyBorder="1" applyAlignment="1">
      <alignment horizontal="left" vertical="center" wrapText="1"/>
    </xf>
    <xf numFmtId="0" fontId="27" fillId="0" borderId="58" xfId="0" applyFont="1" applyBorder="1" applyAlignment="1">
      <alignment horizontal="left"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49" fontId="37" fillId="0" borderId="1" xfId="0" applyNumberFormat="1" applyFont="1" applyBorder="1" applyAlignment="1">
      <alignment horizontal="left" vertical="center" wrapText="1"/>
    </xf>
    <xf numFmtId="0" fontId="5" fillId="0" borderId="12" xfId="0" applyFont="1" applyBorder="1" applyAlignment="1">
      <alignment horizontal="center"/>
    </xf>
    <xf numFmtId="0" fontId="36" fillId="3" borderId="16" xfId="0" applyFont="1" applyFill="1" applyBorder="1" applyAlignment="1">
      <alignment horizontal="left" vertical="center" wrapText="1"/>
    </xf>
    <xf numFmtId="0" fontId="36" fillId="3" borderId="18"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5" fillId="0" borderId="56" xfId="0" applyFont="1" applyBorder="1" applyAlignment="1">
      <alignment horizontal="left" vertical="center"/>
    </xf>
    <xf numFmtId="0" fontId="5" fillId="0" borderId="23" xfId="0" applyFont="1" applyBorder="1" applyAlignment="1">
      <alignment horizontal="left" vertical="center"/>
    </xf>
    <xf numFmtId="0" fontId="5" fillId="0" borderId="58"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18" fillId="0" borderId="16" xfId="0" applyFont="1" applyBorder="1" applyAlignment="1">
      <alignment horizontal="center"/>
    </xf>
    <xf numFmtId="0" fontId="18" fillId="0" borderId="17" xfId="0" applyFont="1" applyBorder="1" applyAlignment="1">
      <alignment horizontal="center"/>
    </xf>
    <xf numFmtId="0" fontId="5" fillId="5" borderId="1" xfId="0" applyFont="1" applyFill="1" applyBorder="1" applyAlignment="1">
      <alignment horizontal="center" vertical="center" wrapText="1"/>
    </xf>
    <xf numFmtId="16" fontId="37" fillId="5" borderId="1" xfId="0" applyNumberFormat="1" applyFont="1" applyFill="1" applyBorder="1" applyAlignment="1">
      <alignment horizontal="left" vertical="center" wrapText="1"/>
    </xf>
    <xf numFmtId="0" fontId="1" fillId="0" borderId="21" xfId="0" quotePrefix="1" applyFont="1" applyBorder="1" applyAlignment="1">
      <alignment horizontal="center" vertical="center" wrapText="1"/>
    </xf>
    <xf numFmtId="0" fontId="1" fillId="0" borderId="74" xfId="0" quotePrefix="1" applyFont="1" applyBorder="1" applyAlignment="1">
      <alignment horizontal="center" vertical="center" wrapText="1"/>
    </xf>
    <xf numFmtId="0" fontId="1" fillId="0" borderId="12" xfId="0" quotePrefix="1" applyFont="1" applyBorder="1" applyAlignment="1">
      <alignment horizontal="center" vertical="center" wrapText="1"/>
    </xf>
    <xf numFmtId="164" fontId="20" fillId="0" borderId="21" xfId="1" applyNumberFormat="1" applyFont="1" applyFill="1" applyBorder="1" applyAlignment="1">
      <alignment horizontal="center" vertical="center" wrapText="1"/>
    </xf>
    <xf numFmtId="164" fontId="20" fillId="0" borderId="74" xfId="1" applyNumberFormat="1" applyFont="1" applyFill="1" applyBorder="1" applyAlignment="1">
      <alignment horizontal="center" vertical="center" wrapText="1"/>
    </xf>
    <xf numFmtId="164" fontId="20" fillId="0" borderId="12" xfId="1" applyNumberFormat="1" applyFont="1" applyFill="1" applyBorder="1" applyAlignment="1">
      <alignment horizontal="center" vertical="center" wrapText="1"/>
    </xf>
    <xf numFmtId="0" fontId="20" fillId="24" borderId="21" xfId="0" applyFont="1" applyFill="1" applyBorder="1" applyAlignment="1">
      <alignment horizontal="left" vertical="center" wrapText="1"/>
    </xf>
    <xf numFmtId="0" fontId="20" fillId="24" borderId="74"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1" fillId="24" borderId="1" xfId="1" applyNumberFormat="1" applyFont="1" applyFill="1" applyBorder="1" applyAlignment="1">
      <alignment horizontal="left" vertical="center" wrapText="1"/>
    </xf>
    <xf numFmtId="49" fontId="1" fillId="24" borderId="1" xfId="1" applyNumberFormat="1" applyFont="1" applyFill="1" applyBorder="1" applyAlignment="1">
      <alignment horizontal="center" vertical="center" wrapText="1"/>
    </xf>
    <xf numFmtId="0" fontId="32" fillId="20" borderId="72" xfId="0" applyFont="1" applyFill="1" applyBorder="1" applyAlignment="1">
      <alignment horizontal="center" vertical="center" wrapText="1"/>
    </xf>
    <xf numFmtId="0" fontId="32" fillId="20" borderId="84" xfId="0" applyFont="1" applyFill="1" applyBorder="1" applyAlignment="1">
      <alignment horizontal="center" vertical="center" wrapText="1"/>
    </xf>
    <xf numFmtId="0" fontId="32" fillId="20" borderId="13" xfId="0" applyFont="1" applyFill="1" applyBorder="1" applyAlignment="1">
      <alignment horizontal="center" vertical="center" wrapText="1"/>
    </xf>
    <xf numFmtId="0" fontId="32" fillId="20" borderId="21" xfId="0" applyFont="1" applyFill="1" applyBorder="1" applyAlignment="1">
      <alignment horizontal="center" vertical="center" wrapText="1"/>
    </xf>
    <xf numFmtId="0" fontId="32" fillId="20" borderId="74" xfId="0" applyFont="1" applyFill="1" applyBorder="1" applyAlignment="1">
      <alignment horizontal="center" vertical="center" wrapText="1"/>
    </xf>
    <xf numFmtId="0" fontId="32" fillId="20" borderId="12" xfId="0" applyFont="1" applyFill="1" applyBorder="1" applyAlignment="1">
      <alignment horizontal="center" vertical="center" wrapText="1"/>
    </xf>
    <xf numFmtId="0" fontId="20" fillId="20" borderId="21" xfId="0" applyFont="1" applyFill="1" applyBorder="1" applyAlignment="1">
      <alignment horizontal="left" vertical="center" wrapText="1"/>
    </xf>
    <xf numFmtId="0" fontId="20" fillId="20" borderId="74" xfId="0" applyFont="1" applyFill="1" applyBorder="1" applyAlignment="1">
      <alignment horizontal="left" vertical="center" wrapText="1"/>
    </xf>
    <xf numFmtId="0" fontId="20" fillId="20" borderId="12" xfId="0" applyFont="1" applyFill="1" applyBorder="1" applyAlignment="1">
      <alignment horizontal="left" vertical="center" wrapText="1"/>
    </xf>
    <xf numFmtId="0" fontId="20" fillId="20" borderId="21" xfId="0" quotePrefix="1" applyFont="1" applyFill="1" applyBorder="1" applyAlignment="1">
      <alignment horizontal="left" vertical="center" wrapText="1"/>
    </xf>
    <xf numFmtId="0" fontId="20" fillId="20" borderId="74" xfId="0" quotePrefix="1" applyFont="1" applyFill="1" applyBorder="1" applyAlignment="1">
      <alignment horizontal="left" vertical="center" wrapText="1"/>
    </xf>
    <xf numFmtId="0" fontId="20" fillId="20" borderId="12" xfId="0" quotePrefix="1" applyFont="1" applyFill="1" applyBorder="1" applyAlignment="1">
      <alignment horizontal="left" vertical="center" wrapText="1"/>
    </xf>
    <xf numFmtId="0" fontId="20" fillId="20" borderId="21" xfId="0" applyFont="1" applyFill="1" applyBorder="1" applyAlignment="1">
      <alignment horizontal="center" vertical="center" wrapText="1"/>
    </xf>
    <xf numFmtId="0" fontId="20" fillId="20" borderId="74" xfId="0" applyFont="1" applyFill="1" applyBorder="1" applyAlignment="1">
      <alignment horizontal="center" vertical="center" wrapText="1"/>
    </xf>
    <xf numFmtId="0" fontId="20" fillId="20" borderId="12" xfId="0" applyFont="1" applyFill="1" applyBorder="1" applyAlignment="1">
      <alignment horizontal="center" vertical="center" wrapText="1"/>
    </xf>
    <xf numFmtId="0" fontId="20" fillId="20" borderId="21" xfId="0" applyFont="1" applyFill="1" applyBorder="1" applyAlignment="1">
      <alignment horizontal="center" vertical="center"/>
    </xf>
    <xf numFmtId="0" fontId="20" fillId="20" borderId="74" xfId="0" applyFont="1" applyFill="1" applyBorder="1" applyAlignment="1">
      <alignment horizontal="center" vertical="center"/>
    </xf>
    <xf numFmtId="0" fontId="20" fillId="20" borderId="12" xfId="0" applyFont="1" applyFill="1" applyBorder="1" applyAlignment="1">
      <alignment horizontal="center" vertical="center"/>
    </xf>
    <xf numFmtId="164" fontId="1" fillId="0" borderId="21" xfId="1" quotePrefix="1" applyNumberFormat="1" applyFont="1" applyFill="1" applyBorder="1" applyAlignment="1">
      <alignment horizontal="left" vertical="center" wrapText="1"/>
    </xf>
    <xf numFmtId="164" fontId="1" fillId="0" borderId="74" xfId="1" applyNumberFormat="1" applyFont="1" applyFill="1" applyBorder="1" applyAlignment="1">
      <alignment horizontal="left" vertical="center" wrapText="1"/>
    </xf>
    <xf numFmtId="164" fontId="1" fillId="0" borderId="12" xfId="1" applyNumberFormat="1" applyFont="1" applyFill="1" applyBorder="1" applyAlignment="1">
      <alignment horizontal="left" vertical="center" wrapText="1"/>
    </xf>
    <xf numFmtId="0" fontId="20" fillId="20" borderId="21" xfId="0" quotePrefix="1" applyFont="1" applyFill="1" applyBorder="1" applyAlignment="1">
      <alignment horizontal="center" vertical="center" wrapText="1"/>
    </xf>
    <xf numFmtId="0" fontId="20" fillId="20" borderId="74" xfId="0" quotePrefix="1" applyFont="1" applyFill="1" applyBorder="1" applyAlignment="1">
      <alignment horizontal="center" vertical="center" wrapText="1"/>
    </xf>
    <xf numFmtId="0" fontId="20" fillId="20" borderId="12" xfId="0" quotePrefix="1" applyFont="1" applyFill="1" applyBorder="1" applyAlignment="1">
      <alignment horizontal="center" vertical="center" wrapText="1"/>
    </xf>
    <xf numFmtId="0" fontId="20" fillId="20" borderId="21" xfId="0" quotePrefix="1" applyFont="1" applyFill="1" applyBorder="1" applyAlignment="1">
      <alignment horizontal="center" vertical="center"/>
    </xf>
    <xf numFmtId="0" fontId="20" fillId="20" borderId="74" xfId="0" quotePrefix="1" applyFont="1" applyFill="1" applyBorder="1" applyAlignment="1">
      <alignment horizontal="center" vertical="center"/>
    </xf>
    <xf numFmtId="0" fontId="20" fillId="20" borderId="12" xfId="0" quotePrefix="1" applyFont="1" applyFill="1" applyBorder="1" applyAlignment="1">
      <alignment horizontal="center" vertical="center"/>
    </xf>
    <xf numFmtId="164" fontId="1" fillId="0" borderId="21" xfId="1" applyNumberFormat="1" applyFont="1" applyFill="1" applyBorder="1" applyAlignment="1">
      <alignment horizontal="left" vertical="center" wrapText="1"/>
    </xf>
    <xf numFmtId="0" fontId="20" fillId="20" borderId="1" xfId="0" applyFont="1" applyFill="1" applyBorder="1" applyAlignment="1">
      <alignment horizontal="center" vertical="center" wrapText="1"/>
    </xf>
    <xf numFmtId="0" fontId="32" fillId="0" borderId="1" xfId="0" applyFont="1" applyBorder="1" applyAlignment="1">
      <alignment vertical="center" wrapText="1"/>
    </xf>
    <xf numFmtId="0" fontId="20" fillId="24" borderId="72" xfId="0" applyFont="1" applyFill="1" applyBorder="1" applyAlignment="1">
      <alignment horizontal="center" vertical="center" wrapText="1"/>
    </xf>
    <xf numFmtId="0" fontId="20" fillId="24" borderId="84"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32" fillId="24" borderId="1" xfId="0" applyFont="1" applyFill="1" applyBorder="1" applyAlignment="1">
      <alignment horizontal="center" vertical="center" wrapText="1"/>
    </xf>
    <xf numFmtId="49" fontId="1" fillId="24" borderId="1" xfId="0" applyNumberFormat="1" applyFont="1" applyFill="1" applyBorder="1" applyAlignment="1">
      <alignment horizontal="center" vertical="center"/>
    </xf>
    <xf numFmtId="0" fontId="20" fillId="24" borderId="1" xfId="0" applyFont="1" applyFill="1" applyBorder="1" applyAlignment="1">
      <alignment horizontal="center" vertical="center" wrapText="1"/>
    </xf>
    <xf numFmtId="164" fontId="1" fillId="0" borderId="21" xfId="1" applyNumberFormat="1" applyFont="1" applyFill="1" applyBorder="1" applyAlignment="1">
      <alignment horizontal="center" vertical="center" wrapText="1"/>
    </xf>
    <xf numFmtId="164" fontId="1" fillId="0" borderId="74" xfId="1" applyNumberFormat="1" applyFont="1" applyFill="1" applyBorder="1" applyAlignment="1">
      <alignment horizontal="center" vertical="center" wrapText="1"/>
    </xf>
    <xf numFmtId="164" fontId="1" fillId="0" borderId="12" xfId="1" applyNumberFormat="1" applyFont="1" applyFill="1" applyBorder="1" applyAlignment="1">
      <alignment horizontal="center" vertical="center" wrapText="1"/>
    </xf>
    <xf numFmtId="164" fontId="20" fillId="0" borderId="21" xfId="1" applyNumberFormat="1" applyFont="1" applyFill="1" applyBorder="1" applyAlignment="1">
      <alignment horizontal="left" vertical="center" wrapText="1"/>
    </xf>
    <xf numFmtId="164" fontId="20" fillId="0" borderId="74" xfId="1" applyNumberFormat="1" applyFont="1" applyFill="1" applyBorder="1" applyAlignment="1">
      <alignment horizontal="left" vertical="center" wrapText="1"/>
    </xf>
    <xf numFmtId="164" fontId="20" fillId="0" borderId="12" xfId="1" applyNumberFormat="1" applyFont="1" applyFill="1" applyBorder="1" applyAlignment="1">
      <alignment horizontal="left" vertical="center" wrapText="1"/>
    </xf>
    <xf numFmtId="0" fontId="20" fillId="24" borderId="21" xfId="0" quotePrefix="1" applyFont="1" applyFill="1" applyBorder="1" applyAlignment="1">
      <alignment horizontal="center" vertical="center" wrapText="1"/>
    </xf>
    <xf numFmtId="0" fontId="20" fillId="24" borderId="74" xfId="0" quotePrefix="1" applyFont="1" applyFill="1" applyBorder="1" applyAlignment="1">
      <alignment horizontal="center" vertical="center" wrapText="1"/>
    </xf>
    <xf numFmtId="0" fontId="20" fillId="24" borderId="12" xfId="0" quotePrefix="1"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74"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32" fillId="0" borderId="126" xfId="0" applyFont="1" applyBorder="1" applyAlignment="1">
      <alignment horizontal="left" vertical="center" wrapText="1"/>
    </xf>
    <xf numFmtId="0" fontId="32" fillId="0" borderId="36" xfId="0" applyFont="1" applyBorder="1" applyAlignment="1">
      <alignment horizontal="left" vertical="center" wrapText="1"/>
    </xf>
    <xf numFmtId="0" fontId="32" fillId="0" borderId="127" xfId="0" applyFont="1" applyBorder="1" applyAlignment="1">
      <alignment horizontal="left" vertical="center" wrapText="1"/>
    </xf>
    <xf numFmtId="0" fontId="20" fillId="20" borderId="72" xfId="0" applyFont="1" applyFill="1" applyBorder="1" applyAlignment="1">
      <alignment horizontal="center" vertical="center" wrapText="1"/>
    </xf>
    <xf numFmtId="0" fontId="20" fillId="20" borderId="13" xfId="0" applyFont="1" applyFill="1" applyBorder="1" applyAlignment="1">
      <alignment horizontal="center" vertical="center" wrapText="1"/>
    </xf>
    <xf numFmtId="0" fontId="1" fillId="20" borderId="21"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1" fillId="20" borderId="74" xfId="0" applyFont="1" applyFill="1" applyBorder="1" applyAlignment="1">
      <alignment horizontal="center" vertical="center" wrapText="1"/>
    </xf>
    <xf numFmtId="0" fontId="20" fillId="20" borderId="1" xfId="0" quotePrefix="1" applyFont="1" applyFill="1" applyBorder="1" applyAlignment="1">
      <alignment horizontal="center" vertical="center" wrapText="1"/>
    </xf>
    <xf numFmtId="0" fontId="1" fillId="21" borderId="72" xfId="0" applyFont="1" applyFill="1" applyBorder="1" applyAlignment="1">
      <alignment horizontal="center" vertical="center" wrapText="1"/>
    </xf>
    <xf numFmtId="0" fontId="1" fillId="21" borderId="84"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21" borderId="21" xfId="0" applyFont="1" applyFill="1" applyBorder="1" applyAlignment="1">
      <alignment horizontal="center" vertical="center"/>
    </xf>
    <xf numFmtId="0" fontId="1" fillId="21" borderId="74" xfId="0" applyFont="1" applyFill="1" applyBorder="1" applyAlignment="1">
      <alignment horizontal="center" vertical="center"/>
    </xf>
    <xf numFmtId="0" fontId="1" fillId="21" borderId="12" xfId="0" applyFont="1" applyFill="1" applyBorder="1" applyAlignment="1">
      <alignment horizontal="center" vertical="center"/>
    </xf>
    <xf numFmtId="0" fontId="20" fillId="21" borderId="21" xfId="0" applyFont="1" applyFill="1" applyBorder="1" applyAlignment="1">
      <alignment horizontal="center" vertical="center"/>
    </xf>
    <xf numFmtId="0" fontId="20" fillId="21" borderId="74" xfId="0" applyFont="1" applyFill="1" applyBorder="1" applyAlignment="1">
      <alignment horizontal="center" vertical="center"/>
    </xf>
    <xf numFmtId="0" fontId="20" fillId="21" borderId="12" xfId="0" applyFont="1" applyFill="1" applyBorder="1" applyAlignment="1">
      <alignment horizontal="center" vertical="center"/>
    </xf>
    <xf numFmtId="1" fontId="20" fillId="21" borderId="21" xfId="1" applyNumberFormat="1" applyFont="1" applyFill="1" applyBorder="1" applyAlignment="1">
      <alignment horizontal="center" vertical="center" wrapText="1"/>
    </xf>
    <xf numFmtId="1" fontId="20" fillId="21" borderId="74" xfId="1" applyNumberFormat="1" applyFont="1" applyFill="1" applyBorder="1" applyAlignment="1">
      <alignment horizontal="center" vertical="center" wrapText="1"/>
    </xf>
    <xf numFmtId="1" fontId="20" fillId="21" borderId="12" xfId="1" applyNumberFormat="1" applyFont="1" applyFill="1" applyBorder="1" applyAlignment="1">
      <alignment horizontal="center" vertical="center" wrapText="1"/>
    </xf>
    <xf numFmtId="0" fontId="20" fillId="21" borderId="21" xfId="0" applyFont="1" applyFill="1" applyBorder="1" applyAlignment="1">
      <alignment horizontal="center" vertical="center" wrapText="1"/>
    </xf>
    <xf numFmtId="0" fontId="20" fillId="21" borderId="74" xfId="0" applyFont="1" applyFill="1" applyBorder="1" applyAlignment="1">
      <alignment horizontal="center" vertical="center" wrapText="1"/>
    </xf>
    <xf numFmtId="0" fontId="20" fillId="21" borderId="12" xfId="0" applyFont="1" applyFill="1" applyBorder="1" applyAlignment="1">
      <alignment horizontal="center" vertical="center" wrapText="1"/>
    </xf>
    <xf numFmtId="0" fontId="20" fillId="21" borderId="21" xfId="0" quotePrefix="1" applyFont="1" applyFill="1" applyBorder="1" applyAlignment="1">
      <alignment horizontal="center" vertical="center"/>
    </xf>
    <xf numFmtId="0" fontId="20" fillId="21" borderId="74" xfId="0" quotePrefix="1" applyFont="1" applyFill="1" applyBorder="1" applyAlignment="1">
      <alignment horizontal="center" vertical="center"/>
    </xf>
    <xf numFmtId="0" fontId="20" fillId="21" borderId="12" xfId="0" quotePrefix="1" applyFont="1" applyFill="1" applyBorder="1" applyAlignment="1">
      <alignment horizontal="center" vertical="center"/>
    </xf>
    <xf numFmtId="0" fontId="20" fillId="21" borderId="124" xfId="0" applyFont="1" applyFill="1" applyBorder="1" applyAlignment="1">
      <alignment horizontal="center" vertical="center" wrapText="1"/>
    </xf>
    <xf numFmtId="164" fontId="1" fillId="0" borderId="74" xfId="1" applyNumberFormat="1" applyFont="1" applyFill="1" applyBorder="1" applyAlignment="1">
      <alignment horizontal="center" vertical="center"/>
    </xf>
    <xf numFmtId="164" fontId="1" fillId="0" borderId="12" xfId="1" applyNumberFormat="1" applyFont="1" applyFill="1" applyBorder="1" applyAlignment="1">
      <alignment horizontal="center" vertical="center"/>
    </xf>
    <xf numFmtId="0" fontId="1" fillId="0" borderId="126" xfId="0" applyFont="1" applyBorder="1" applyAlignment="1">
      <alignment horizontal="left" vertical="center" wrapText="1"/>
    </xf>
    <xf numFmtId="0" fontId="1" fillId="0" borderId="36" xfId="0" applyFont="1" applyBorder="1" applyAlignment="1">
      <alignment horizontal="left" vertical="center" wrapText="1"/>
    </xf>
    <xf numFmtId="0" fontId="1" fillId="0" borderId="127" xfId="0" applyFont="1" applyBorder="1" applyAlignment="1">
      <alignment horizontal="left" vertical="center" wrapText="1"/>
    </xf>
    <xf numFmtId="20" fontId="1" fillId="21" borderId="72" xfId="0" applyNumberFormat="1" applyFont="1" applyFill="1" applyBorder="1" applyAlignment="1">
      <alignment horizontal="center" vertical="center" wrapText="1"/>
    </xf>
    <xf numFmtId="20" fontId="1" fillId="21" borderId="84" xfId="0" applyNumberFormat="1" applyFont="1" applyFill="1" applyBorder="1" applyAlignment="1">
      <alignment horizontal="center" vertical="center" wrapText="1"/>
    </xf>
    <xf numFmtId="20" fontId="1" fillId="21" borderId="13" xfId="0" applyNumberFormat="1" applyFont="1" applyFill="1" applyBorder="1" applyAlignment="1">
      <alignment horizontal="center" vertical="center" wrapText="1"/>
    </xf>
    <xf numFmtId="1" fontId="1" fillId="21" borderId="21" xfId="1" applyNumberFormat="1" applyFont="1" applyFill="1" applyBorder="1" applyAlignment="1">
      <alignment horizontal="center" vertical="center" wrapText="1"/>
    </xf>
    <xf numFmtId="1" fontId="1" fillId="21" borderId="74" xfId="1" applyNumberFormat="1" applyFont="1" applyFill="1" applyBorder="1" applyAlignment="1">
      <alignment horizontal="center" vertical="center" wrapText="1"/>
    </xf>
    <xf numFmtId="1" fontId="1" fillId="21" borderId="128" xfId="1" applyNumberFormat="1" applyFont="1" applyFill="1" applyBorder="1" applyAlignment="1">
      <alignment horizontal="center" vertical="center" wrapText="1"/>
    </xf>
    <xf numFmtId="0" fontId="32" fillId="21" borderId="21" xfId="0" applyFont="1" applyFill="1" applyBorder="1" applyAlignment="1">
      <alignment horizontal="left" vertical="center"/>
    </xf>
    <xf numFmtId="0" fontId="32" fillId="21" borderId="74" xfId="0" applyFont="1" applyFill="1" applyBorder="1" applyAlignment="1">
      <alignment horizontal="left" vertical="center"/>
    </xf>
    <xf numFmtId="0" fontId="32" fillId="21" borderId="12" xfId="0" applyFont="1" applyFill="1" applyBorder="1" applyAlignment="1">
      <alignment horizontal="left" vertical="center"/>
    </xf>
    <xf numFmtId="0" fontId="20" fillId="21" borderId="21" xfId="0" quotePrefix="1" applyFont="1" applyFill="1" applyBorder="1" applyAlignment="1">
      <alignment horizontal="left" vertical="center" wrapText="1"/>
    </xf>
    <xf numFmtId="0" fontId="20" fillId="21" borderId="74" xfId="0" quotePrefix="1" applyFont="1" applyFill="1" applyBorder="1" applyAlignment="1">
      <alignment horizontal="left" vertical="center" wrapText="1"/>
    </xf>
    <xf numFmtId="0" fontId="20" fillId="21" borderId="12" xfId="0" quotePrefix="1" applyFont="1" applyFill="1" applyBorder="1" applyAlignment="1">
      <alignment horizontal="left" vertical="center" wrapText="1"/>
    </xf>
    <xf numFmtId="0" fontId="32" fillId="21" borderId="21" xfId="0" applyFont="1" applyFill="1" applyBorder="1" applyAlignment="1">
      <alignment horizontal="center" vertical="center" wrapText="1"/>
    </xf>
    <xf numFmtId="0" fontId="32" fillId="21" borderId="74" xfId="0" applyFont="1" applyFill="1" applyBorder="1" applyAlignment="1">
      <alignment horizontal="center" vertical="center" wrapText="1"/>
    </xf>
    <xf numFmtId="0" fontId="32" fillId="21" borderId="12" xfId="0" applyFont="1" applyFill="1" applyBorder="1" applyAlignment="1">
      <alignment horizontal="center" vertical="center" wrapText="1"/>
    </xf>
    <xf numFmtId="164" fontId="1" fillId="0" borderId="21" xfId="1" applyNumberFormat="1" applyFont="1" applyFill="1" applyBorder="1" applyAlignment="1">
      <alignment horizontal="center" vertical="center"/>
    </xf>
    <xf numFmtId="0" fontId="1" fillId="21" borderId="56" xfId="0" applyFont="1" applyFill="1" applyBorder="1" applyAlignment="1">
      <alignment horizontal="center" vertical="center"/>
    </xf>
    <xf numFmtId="0" fontId="1" fillId="21" borderId="58" xfId="0" applyFont="1" applyFill="1" applyBorder="1" applyAlignment="1">
      <alignment horizontal="center" vertical="center"/>
    </xf>
    <xf numFmtId="0" fontId="1" fillId="21" borderId="19" xfId="0" applyFont="1" applyFill="1" applyBorder="1" applyAlignment="1">
      <alignment horizontal="center" vertical="center"/>
    </xf>
    <xf numFmtId="14" fontId="20" fillId="21" borderId="120" xfId="0" applyNumberFormat="1" applyFont="1" applyFill="1" applyBorder="1" applyAlignment="1">
      <alignment horizontal="center" vertical="center" wrapText="1"/>
    </xf>
    <xf numFmtId="14" fontId="20" fillId="21" borderId="121" xfId="0" applyNumberFormat="1" applyFont="1" applyFill="1" applyBorder="1" applyAlignment="1">
      <alignment horizontal="center" vertical="center" wrapText="1"/>
    </xf>
    <xf numFmtId="14" fontId="20" fillId="21" borderId="122" xfId="0" applyNumberFormat="1" applyFont="1" applyFill="1" applyBorder="1" applyAlignment="1">
      <alignment horizontal="center" vertical="center" wrapText="1"/>
    </xf>
    <xf numFmtId="1" fontId="20" fillId="21" borderId="74" xfId="1" applyNumberFormat="1" applyFont="1" applyFill="1" applyBorder="1" applyAlignment="1">
      <alignment horizontal="left" vertical="center" wrapText="1"/>
    </xf>
    <xf numFmtId="1" fontId="20" fillId="21" borderId="12" xfId="1" applyNumberFormat="1" applyFont="1" applyFill="1" applyBorder="1" applyAlignment="1">
      <alignment horizontal="left" vertical="center" wrapText="1"/>
    </xf>
    <xf numFmtId="0" fontId="20" fillId="21" borderId="21" xfId="0" applyFont="1" applyFill="1" applyBorder="1" applyAlignment="1">
      <alignment horizontal="left" vertical="center" wrapText="1"/>
    </xf>
    <xf numFmtId="0" fontId="20" fillId="21" borderId="74" xfId="0" applyFont="1" applyFill="1" applyBorder="1" applyAlignment="1">
      <alignment horizontal="left" vertical="center" wrapText="1"/>
    </xf>
    <xf numFmtId="0" fontId="20" fillId="21" borderId="12" xfId="0" applyFont="1" applyFill="1" applyBorder="1" applyAlignment="1">
      <alignment horizontal="left" vertical="center" wrapText="1"/>
    </xf>
    <xf numFmtId="0" fontId="20" fillId="21" borderId="21" xfId="0" quotePrefix="1" applyFont="1" applyFill="1" applyBorder="1" applyAlignment="1">
      <alignment horizontal="center" vertical="center" wrapText="1"/>
    </xf>
    <xf numFmtId="164" fontId="1" fillId="9" borderId="21" xfId="1" applyNumberFormat="1" applyFont="1" applyFill="1" applyBorder="1" applyAlignment="1">
      <alignment horizontal="center" vertical="center" wrapText="1"/>
    </xf>
    <xf numFmtId="164" fontId="1" fillId="9" borderId="74" xfId="1" applyNumberFormat="1" applyFont="1" applyFill="1" applyBorder="1" applyAlignment="1">
      <alignment horizontal="center" vertical="center" wrapText="1"/>
    </xf>
    <xf numFmtId="164" fontId="1" fillId="9" borderId="12" xfId="1" applyNumberFormat="1" applyFont="1" applyFill="1" applyBorder="1" applyAlignment="1">
      <alignment horizontal="center" vertical="center" wrapText="1"/>
    </xf>
    <xf numFmtId="164" fontId="1" fillId="0" borderId="21" xfId="1" applyNumberFormat="1" applyFont="1" applyBorder="1" applyAlignment="1">
      <alignment horizontal="center" vertical="center" wrapText="1"/>
    </xf>
    <xf numFmtId="164" fontId="1" fillId="0" borderId="74" xfId="1" applyNumberFormat="1" applyFont="1" applyBorder="1" applyAlignment="1">
      <alignment horizontal="center" vertical="center"/>
    </xf>
    <xf numFmtId="164" fontId="1" fillId="0" borderId="12" xfId="1" applyNumberFormat="1" applyFont="1" applyBorder="1" applyAlignment="1">
      <alignment horizontal="center" vertical="center"/>
    </xf>
    <xf numFmtId="0" fontId="1" fillId="9" borderId="21"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74"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20" fillId="9" borderId="21" xfId="0" quotePrefix="1" applyFont="1" applyFill="1" applyBorder="1" applyAlignment="1">
      <alignment horizontal="center" vertical="center"/>
    </xf>
    <xf numFmtId="0" fontId="20" fillId="9" borderId="74" xfId="0" quotePrefix="1" applyFont="1" applyFill="1" applyBorder="1" applyAlignment="1">
      <alignment horizontal="center" vertical="center"/>
    </xf>
    <xf numFmtId="0" fontId="20" fillId="9" borderId="12" xfId="0" quotePrefix="1" applyFont="1" applyFill="1" applyBorder="1" applyAlignment="1">
      <alignment horizontal="center" vertical="center"/>
    </xf>
    <xf numFmtId="0" fontId="6" fillId="9" borderId="21" xfId="0" applyFont="1" applyFill="1" applyBorder="1" applyAlignment="1">
      <alignment horizontal="center" vertical="center" wrapText="1"/>
    </xf>
    <xf numFmtId="0" fontId="6" fillId="9" borderId="74"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20" fillId="9" borderId="56" xfId="0" quotePrefix="1" applyFont="1" applyFill="1" applyBorder="1" applyAlignment="1">
      <alignment horizontal="center" vertical="center"/>
    </xf>
    <xf numFmtId="0" fontId="20" fillId="9" borderId="58" xfId="0" quotePrefix="1" applyFont="1" applyFill="1" applyBorder="1" applyAlignment="1">
      <alignment horizontal="center" vertical="center"/>
    </xf>
    <xf numFmtId="0" fontId="20" fillId="9" borderId="19" xfId="0" quotePrefix="1" applyFont="1" applyFill="1" applyBorder="1" applyAlignment="1">
      <alignment horizontal="center" vertical="center"/>
    </xf>
    <xf numFmtId="0" fontId="1" fillId="9" borderId="126" xfId="0" applyFont="1" applyFill="1" applyBorder="1" applyAlignment="1">
      <alignment horizontal="center" vertical="center"/>
    </xf>
    <xf numFmtId="0" fontId="1" fillId="9" borderId="36" xfId="0" applyFont="1" applyFill="1" applyBorder="1" applyAlignment="1">
      <alignment horizontal="center" vertical="center"/>
    </xf>
    <xf numFmtId="0" fontId="1" fillId="9" borderId="127" xfId="0" applyFont="1" applyFill="1" applyBorder="1" applyAlignment="1">
      <alignment horizontal="center" vertical="center"/>
    </xf>
    <xf numFmtId="0" fontId="1" fillId="0" borderId="21" xfId="0" quotePrefix="1" applyFont="1" applyBorder="1" applyAlignment="1">
      <alignment horizontal="center" vertical="center"/>
    </xf>
    <xf numFmtId="0" fontId="1" fillId="0" borderId="74" xfId="0" quotePrefix="1" applyFont="1" applyBorder="1" applyAlignment="1">
      <alignment horizontal="center" vertical="center"/>
    </xf>
    <xf numFmtId="0" fontId="1" fillId="0" borderId="12" xfId="0" quotePrefix="1" applyFont="1" applyBorder="1" applyAlignment="1">
      <alignment horizontal="center" vertical="center"/>
    </xf>
    <xf numFmtId="0" fontId="0" fillId="0" borderId="21" xfId="0" quotePrefix="1" applyBorder="1" applyAlignment="1">
      <alignment horizontal="center" vertical="center"/>
    </xf>
    <xf numFmtId="0" fontId="0" fillId="0" borderId="74" xfId="0" applyBorder="1" applyAlignment="1">
      <alignment horizontal="center" vertical="center"/>
    </xf>
    <xf numFmtId="0" fontId="0" fillId="0" borderId="12" xfId="0" applyBorder="1" applyAlignment="1">
      <alignment horizontal="center" vertical="center"/>
    </xf>
    <xf numFmtId="0" fontId="1" fillId="0" borderId="21" xfId="0" applyFont="1" applyBorder="1" applyAlignment="1">
      <alignment horizontal="center" vertical="center"/>
    </xf>
    <xf numFmtId="0" fontId="1" fillId="0" borderId="74" xfId="0" applyFont="1" applyBorder="1" applyAlignment="1">
      <alignment horizontal="center" vertical="center"/>
    </xf>
    <xf numFmtId="0" fontId="1" fillId="0" borderId="12" xfId="0" applyFont="1" applyBorder="1" applyAlignment="1">
      <alignment horizontal="center" vertical="center"/>
    </xf>
    <xf numFmtId="0" fontId="18" fillId="0" borderId="21" xfId="0" quotePrefix="1" applyFont="1" applyBorder="1" applyAlignment="1">
      <alignment horizontal="center" vertical="center"/>
    </xf>
    <xf numFmtId="0" fontId="18" fillId="0" borderId="74" xfId="0" applyFont="1" applyBorder="1" applyAlignment="1">
      <alignment horizontal="center" vertical="center"/>
    </xf>
    <xf numFmtId="0" fontId="18" fillId="0" borderId="12" xfId="0" applyFont="1" applyBorder="1" applyAlignment="1">
      <alignment horizontal="center" vertical="center"/>
    </xf>
    <xf numFmtId="0" fontId="1" fillId="0" borderId="56" xfId="0" quotePrefix="1" applyFont="1" applyBorder="1" applyAlignment="1">
      <alignment horizontal="center" vertical="center"/>
    </xf>
    <xf numFmtId="0" fontId="1" fillId="0" borderId="58" xfId="0" applyFont="1" applyBorder="1" applyAlignment="1">
      <alignment horizontal="center" vertical="center"/>
    </xf>
    <xf numFmtId="0" fontId="1" fillId="0" borderId="19" xfId="0" applyFont="1" applyBorder="1" applyAlignment="1">
      <alignment horizontal="center" vertical="center"/>
    </xf>
    <xf numFmtId="1" fontId="20" fillId="0" borderId="126" xfId="1" applyNumberFormat="1" applyFont="1" applyFill="1" applyBorder="1" applyAlignment="1" applyProtection="1">
      <alignment horizontal="left" vertical="center" wrapText="1"/>
    </xf>
    <xf numFmtId="1" fontId="20" fillId="0" borderId="36" xfId="1" applyNumberFormat="1" applyFont="1" applyFill="1" applyBorder="1" applyAlignment="1" applyProtection="1">
      <alignment horizontal="left" vertical="center" wrapText="1"/>
    </xf>
    <xf numFmtId="1" fontId="20" fillId="0" borderId="127" xfId="1" applyNumberFormat="1" applyFont="1" applyFill="1" applyBorder="1" applyAlignment="1" applyProtection="1">
      <alignment horizontal="left" vertical="center" wrapText="1"/>
    </xf>
    <xf numFmtId="1" fontId="20" fillId="0" borderId="21" xfId="1" applyNumberFormat="1" applyFont="1" applyFill="1" applyBorder="1" applyAlignment="1" applyProtection="1">
      <alignment horizontal="center" vertical="center" wrapText="1"/>
    </xf>
    <xf numFmtId="1" fontId="20" fillId="0" borderId="74" xfId="1" applyNumberFormat="1" applyFont="1" applyFill="1" applyBorder="1" applyAlignment="1" applyProtection="1">
      <alignment horizontal="center" vertical="center" wrapText="1"/>
    </xf>
    <xf numFmtId="1" fontId="20" fillId="0" borderId="12" xfId="1" applyNumberFormat="1" applyFont="1" applyFill="1" applyBorder="1" applyAlignment="1" applyProtection="1">
      <alignment horizontal="center" vertical="center" wrapText="1"/>
    </xf>
    <xf numFmtId="0" fontId="20" fillId="0" borderId="36" xfId="0" applyFont="1" applyBorder="1" applyAlignment="1">
      <alignment horizontal="left" vertical="center" wrapText="1"/>
    </xf>
    <xf numFmtId="0" fontId="20" fillId="0" borderId="127" xfId="0" applyFont="1" applyBorder="1" applyAlignment="1">
      <alignment horizontal="left" vertical="center" wrapText="1"/>
    </xf>
    <xf numFmtId="0" fontId="1" fillId="0" borderId="63" xfId="0" applyFont="1" applyBorder="1" applyAlignment="1">
      <alignment horizontal="left" vertical="center" wrapText="1"/>
    </xf>
    <xf numFmtId="0" fontId="1" fillId="0" borderId="21" xfId="0" applyFont="1" applyBorder="1" applyAlignment="1">
      <alignment horizontal="left" vertical="center" wrapText="1"/>
    </xf>
    <xf numFmtId="0" fontId="1" fillId="0" borderId="74" xfId="0" applyFont="1" applyBorder="1" applyAlignment="1">
      <alignment horizontal="left" vertical="center" wrapText="1"/>
    </xf>
    <xf numFmtId="0" fontId="20" fillId="0" borderId="126" xfId="0" applyFont="1" applyBorder="1" applyAlignment="1">
      <alignment horizontal="left" vertical="center" wrapText="1"/>
    </xf>
    <xf numFmtId="0" fontId="1" fillId="21" borderId="21" xfId="0" applyFont="1" applyFill="1" applyBorder="1" applyAlignment="1">
      <alignment horizontal="center" vertical="center" wrapText="1"/>
    </xf>
    <xf numFmtId="0" fontId="1" fillId="21" borderId="74" xfId="0" applyFont="1" applyFill="1" applyBorder="1" applyAlignment="1">
      <alignment horizontal="center" vertical="center" wrapText="1"/>
    </xf>
    <xf numFmtId="0" fontId="1" fillId="21" borderId="12" xfId="0" applyFont="1" applyFill="1" applyBorder="1" applyAlignment="1">
      <alignment horizontal="center" vertical="center" wrapText="1"/>
    </xf>
    <xf numFmtId="167" fontId="20" fillId="21" borderId="21" xfId="0" applyNumberFormat="1" applyFont="1" applyFill="1" applyBorder="1" applyAlignment="1">
      <alignment horizontal="center" vertical="center" wrapText="1"/>
    </xf>
    <xf numFmtId="167" fontId="20" fillId="21" borderId="74" xfId="0" applyNumberFormat="1" applyFont="1" applyFill="1" applyBorder="1" applyAlignment="1">
      <alignment horizontal="center" vertical="center" wrapText="1"/>
    </xf>
    <xf numFmtId="167" fontId="20" fillId="21" borderId="12" xfId="0" applyNumberFormat="1" applyFont="1" applyFill="1" applyBorder="1" applyAlignment="1">
      <alignment horizontal="center" vertical="center" wrapText="1"/>
    </xf>
    <xf numFmtId="1" fontId="1" fillId="21" borderId="12" xfId="1" applyNumberFormat="1" applyFont="1" applyFill="1" applyBorder="1" applyAlignment="1">
      <alignment horizontal="center" vertical="center" wrapText="1"/>
    </xf>
    <xf numFmtId="0" fontId="1" fillId="21" borderId="21" xfId="0" quotePrefix="1" applyFont="1" applyFill="1" applyBorder="1" applyAlignment="1">
      <alignment horizontal="center" vertical="center" wrapText="1"/>
    </xf>
    <xf numFmtId="0" fontId="1" fillId="21" borderId="74" xfId="0" quotePrefix="1" applyFont="1" applyFill="1" applyBorder="1" applyAlignment="1">
      <alignment horizontal="center" vertical="center" wrapText="1"/>
    </xf>
    <xf numFmtId="0" fontId="1" fillId="21" borderId="12" xfId="0" quotePrefix="1"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74" xfId="0" applyFont="1" applyBorder="1" applyAlignment="1">
      <alignment horizontal="left" vertical="center" wrapText="1"/>
    </xf>
    <xf numFmtId="0" fontId="5"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58" xfId="0" applyFont="1" applyBorder="1" applyAlignment="1">
      <alignment horizontal="left" vertical="center" wrapText="1"/>
    </xf>
    <xf numFmtId="0" fontId="1" fillId="0" borderId="137" xfId="0" applyFont="1" applyBorder="1" applyAlignment="1">
      <alignment horizontal="left" vertical="center" wrapText="1"/>
    </xf>
    <xf numFmtId="1" fontId="20" fillId="21" borderId="72" xfId="1" applyNumberFormat="1" applyFont="1" applyFill="1" applyBorder="1" applyAlignment="1">
      <alignment horizontal="center" vertical="center" wrapText="1"/>
    </xf>
    <xf numFmtId="1" fontId="20" fillId="21" borderId="84" xfId="1" applyNumberFormat="1" applyFont="1" applyFill="1" applyBorder="1" applyAlignment="1">
      <alignment horizontal="center" vertical="center" wrapText="1"/>
    </xf>
    <xf numFmtId="1" fontId="20" fillId="21" borderId="13" xfId="1" applyNumberFormat="1" applyFont="1" applyFill="1" applyBorder="1" applyAlignment="1">
      <alignment horizontal="center" vertical="center" wrapText="1"/>
    </xf>
    <xf numFmtId="164" fontId="1" fillId="0" borderId="1" xfId="1" applyNumberFormat="1" applyFont="1" applyFill="1" applyBorder="1" applyAlignment="1">
      <alignment horizontal="left" vertical="center" wrapText="1"/>
    </xf>
    <xf numFmtId="0" fontId="1" fillId="21" borderId="12" xfId="0" quotePrefix="1" applyFont="1" applyFill="1" applyBorder="1" applyAlignment="1">
      <alignment horizontal="center" vertical="center"/>
    </xf>
    <xf numFmtId="0" fontId="1"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 fontId="1" fillId="21" borderId="1" xfId="1" applyNumberFormat="1" applyFont="1" applyFill="1" applyBorder="1" applyAlignment="1">
      <alignment horizontal="left" vertical="center" wrapText="1"/>
    </xf>
    <xf numFmtId="0" fontId="1" fillId="21" borderId="1" xfId="0" applyFont="1" applyFill="1" applyBorder="1" applyAlignment="1">
      <alignment horizontal="left" vertical="center" wrapText="1"/>
    </xf>
    <xf numFmtId="0" fontId="1" fillId="21" borderId="1" xfId="0" quotePrefix="1" applyFont="1" applyFill="1" applyBorder="1" applyAlignment="1">
      <alignment horizontal="center" vertical="center" wrapText="1"/>
    </xf>
    <xf numFmtId="0" fontId="1" fillId="21" borderId="109" xfId="0" applyFont="1" applyFill="1" applyBorder="1" applyAlignment="1">
      <alignment horizontal="center" vertical="center" wrapText="1"/>
    </xf>
    <xf numFmtId="0" fontId="1" fillId="21" borderId="1" xfId="0" quotePrefix="1" applyFont="1" applyFill="1" applyBorder="1" applyAlignment="1">
      <alignment horizontal="center" vertical="center"/>
    </xf>
    <xf numFmtId="0" fontId="20" fillId="21" borderId="1" xfId="0" applyFont="1" applyFill="1" applyBorder="1" applyAlignment="1">
      <alignment horizontal="center" vertical="center" wrapText="1"/>
    </xf>
    <xf numFmtId="49" fontId="20" fillId="24" borderId="1" xfId="0" quotePrefix="1" applyNumberFormat="1" applyFont="1" applyFill="1" applyBorder="1" applyAlignment="1">
      <alignment horizontal="center" vertical="center" wrapText="1"/>
    </xf>
    <xf numFmtId="49" fontId="20" fillId="24" borderId="1"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74" xfId="0" applyFont="1" applyBorder="1" applyAlignment="1">
      <alignment horizontal="center" vertical="center" wrapText="1"/>
    </xf>
    <xf numFmtId="14" fontId="20" fillId="24" borderId="21" xfId="0" applyNumberFormat="1" applyFont="1" applyFill="1" applyBorder="1" applyAlignment="1">
      <alignment horizontal="center" vertical="center" wrapText="1"/>
    </xf>
    <xf numFmtId="14" fontId="20" fillId="24" borderId="74" xfId="0" applyNumberFormat="1" applyFont="1" applyFill="1" applyBorder="1" applyAlignment="1">
      <alignment horizontal="center" vertical="center" wrapText="1"/>
    </xf>
    <xf numFmtId="14" fontId="20" fillId="24" borderId="12" xfId="0" applyNumberFormat="1" applyFont="1" applyFill="1" applyBorder="1" applyAlignment="1">
      <alignment horizontal="center" vertical="center" wrapText="1"/>
    </xf>
    <xf numFmtId="1" fontId="20" fillId="24" borderId="21" xfId="1" applyNumberFormat="1" applyFont="1" applyFill="1" applyBorder="1" applyAlignment="1">
      <alignment horizontal="left" vertical="center" wrapText="1"/>
    </xf>
    <xf numFmtId="1" fontId="20" fillId="24" borderId="74" xfId="1" applyNumberFormat="1" applyFont="1" applyFill="1" applyBorder="1" applyAlignment="1">
      <alignment horizontal="left" vertical="center" wrapText="1"/>
    </xf>
    <xf numFmtId="1" fontId="20" fillId="24" borderId="12" xfId="1" applyNumberFormat="1" applyFont="1" applyFill="1" applyBorder="1" applyAlignment="1">
      <alignment horizontal="left" vertical="center" wrapText="1"/>
    </xf>
    <xf numFmtId="0" fontId="1" fillId="24" borderId="21" xfId="0" applyFont="1" applyFill="1" applyBorder="1" applyAlignment="1">
      <alignment horizontal="center" vertical="center" wrapText="1"/>
    </xf>
    <xf numFmtId="0" fontId="1" fillId="24" borderId="74"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21" xfId="0" quotePrefix="1" applyFont="1" applyFill="1" applyBorder="1" applyAlignment="1">
      <alignment horizontal="center" vertical="center" wrapText="1"/>
    </xf>
    <xf numFmtId="0" fontId="1" fillId="24" borderId="74" xfId="0" quotePrefix="1" applyFont="1" applyFill="1" applyBorder="1" applyAlignment="1">
      <alignment horizontal="center" vertical="center" wrapText="1"/>
    </xf>
    <xf numFmtId="0" fontId="1" fillId="24" borderId="12" xfId="0" quotePrefix="1" applyFont="1" applyFill="1" applyBorder="1" applyAlignment="1">
      <alignment horizontal="center" vertical="center" wrapText="1"/>
    </xf>
    <xf numFmtId="0" fontId="1" fillId="21" borderId="32" xfId="0" applyFont="1" applyFill="1" applyBorder="1" applyAlignment="1">
      <alignment horizontal="center" vertical="center" wrapText="1"/>
    </xf>
    <xf numFmtId="0" fontId="1" fillId="21" borderId="6" xfId="0" applyFont="1" applyFill="1" applyBorder="1" applyAlignment="1">
      <alignment horizontal="center" vertical="center" wrapText="1"/>
    </xf>
    <xf numFmtId="0" fontId="1" fillId="21" borderId="21" xfId="0" applyFont="1" applyFill="1" applyBorder="1" applyAlignment="1">
      <alignment horizontal="left" vertical="center" wrapText="1"/>
    </xf>
    <xf numFmtId="0" fontId="1" fillId="21" borderId="74" xfId="0" applyFont="1" applyFill="1" applyBorder="1" applyAlignment="1">
      <alignment horizontal="left" vertical="center" wrapText="1"/>
    </xf>
    <xf numFmtId="0" fontId="1" fillId="21" borderId="12" xfId="0" applyFont="1" applyFill="1" applyBorder="1" applyAlignment="1">
      <alignment horizontal="left" vertical="center" wrapText="1"/>
    </xf>
    <xf numFmtId="49" fontId="20" fillId="21" borderId="21" xfId="0" applyNumberFormat="1" applyFont="1" applyFill="1" applyBorder="1" applyAlignment="1">
      <alignment horizontal="center" vertical="center" wrapText="1" shrinkToFit="1"/>
    </xf>
    <xf numFmtId="49" fontId="20" fillId="21" borderId="74" xfId="0" applyNumberFormat="1" applyFont="1" applyFill="1" applyBorder="1" applyAlignment="1">
      <alignment horizontal="center" vertical="center" wrapText="1" shrinkToFit="1"/>
    </xf>
    <xf numFmtId="49" fontId="20" fillId="21" borderId="12" xfId="0" applyNumberFormat="1" applyFont="1" applyFill="1" applyBorder="1" applyAlignment="1">
      <alignment horizontal="center" vertical="center" wrapText="1" shrinkToFit="1"/>
    </xf>
    <xf numFmtId="1" fontId="1" fillId="21" borderId="21" xfId="1" applyNumberFormat="1" applyFont="1" applyFill="1" applyBorder="1" applyAlignment="1">
      <alignment horizontal="left" vertical="center" wrapText="1"/>
    </xf>
    <xf numFmtId="1" fontId="1" fillId="21" borderId="74" xfId="1" applyNumberFormat="1" applyFont="1" applyFill="1" applyBorder="1" applyAlignment="1">
      <alignment horizontal="left" vertical="center" wrapText="1"/>
    </xf>
    <xf numFmtId="1" fontId="1" fillId="21" borderId="12" xfId="1" applyNumberFormat="1" applyFont="1" applyFill="1" applyBorder="1" applyAlignment="1">
      <alignment horizontal="left" vertical="center" wrapText="1"/>
    </xf>
    <xf numFmtId="0" fontId="32" fillId="24" borderId="72" xfId="0" applyFont="1" applyFill="1" applyBorder="1" applyAlignment="1">
      <alignment horizontal="center" vertical="center" wrapText="1"/>
    </xf>
    <xf numFmtId="0" fontId="32" fillId="24" borderId="84" xfId="0" applyFont="1" applyFill="1" applyBorder="1" applyAlignment="1">
      <alignment horizontal="center" vertical="center" wrapText="1"/>
    </xf>
    <xf numFmtId="0" fontId="32" fillId="24" borderId="21" xfId="0" applyFont="1" applyFill="1" applyBorder="1" applyAlignment="1">
      <alignment horizontal="center" vertical="center" wrapText="1"/>
    </xf>
    <xf numFmtId="0" fontId="32" fillId="24" borderId="74" xfId="0" applyFont="1" applyFill="1" applyBorder="1" applyAlignment="1">
      <alignment horizontal="center" vertical="center" wrapText="1"/>
    </xf>
    <xf numFmtId="49" fontId="1" fillId="24" borderId="21" xfId="0" applyNumberFormat="1" applyFont="1" applyFill="1" applyBorder="1" applyAlignment="1">
      <alignment horizontal="center" vertical="center"/>
    </xf>
    <xf numFmtId="49" fontId="1" fillId="24" borderId="74" xfId="0" applyNumberFormat="1" applyFont="1" applyFill="1" applyBorder="1" applyAlignment="1">
      <alignment horizontal="center" vertical="center"/>
    </xf>
    <xf numFmtId="49" fontId="1" fillId="24" borderId="21" xfId="1" applyNumberFormat="1" applyFont="1" applyFill="1" applyBorder="1" applyAlignment="1">
      <alignment horizontal="center" vertical="center" wrapText="1"/>
    </xf>
    <xf numFmtId="49" fontId="1" fillId="24" borderId="74" xfId="1" applyNumberFormat="1" applyFont="1" applyFill="1" applyBorder="1" applyAlignment="1">
      <alignment horizontal="center" vertical="center" wrapText="1"/>
    </xf>
    <xf numFmtId="49" fontId="1" fillId="24" borderId="21" xfId="0" applyNumberFormat="1" applyFont="1" applyFill="1" applyBorder="1" applyAlignment="1">
      <alignment horizontal="center" vertical="center" wrapText="1"/>
    </xf>
    <xf numFmtId="49" fontId="1" fillId="24" borderId="74"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49" fontId="20" fillId="24" borderId="74" xfId="0" applyNumberFormat="1" applyFont="1" applyFill="1" applyBorder="1" applyAlignment="1">
      <alignment horizontal="center" vertical="center" wrapText="1"/>
    </xf>
    <xf numFmtId="49" fontId="1" fillId="21" borderId="21" xfId="0" applyNumberFormat="1" applyFont="1" applyFill="1" applyBorder="1" applyAlignment="1">
      <alignment horizontal="center" vertical="center" wrapText="1"/>
    </xf>
    <xf numFmtId="49" fontId="1" fillId="21" borderId="74" xfId="0" applyNumberFormat="1" applyFont="1" applyFill="1" applyBorder="1" applyAlignment="1">
      <alignment horizontal="center" vertical="center" wrapText="1"/>
    </xf>
    <xf numFmtId="49" fontId="1" fillId="21" borderId="12" xfId="0" applyNumberFormat="1" applyFont="1" applyFill="1" applyBorder="1" applyAlignment="1">
      <alignment horizontal="center" vertical="center" wrapText="1"/>
    </xf>
    <xf numFmtId="49" fontId="56" fillId="24" borderId="21" xfId="0" applyNumberFormat="1" applyFont="1" applyFill="1" applyBorder="1" applyAlignment="1">
      <alignment horizontal="center" vertical="center" wrapText="1"/>
    </xf>
    <xf numFmtId="49" fontId="56" fillId="24" borderId="74" xfId="0" applyNumberFormat="1" applyFont="1" applyFill="1" applyBorder="1" applyAlignment="1">
      <alignment horizontal="center" vertical="center" wrapText="1"/>
    </xf>
    <xf numFmtId="0" fontId="20" fillId="0" borderId="126" xfId="0" quotePrefix="1" applyFont="1" applyBorder="1" applyAlignment="1">
      <alignment horizontal="left" vertical="center" wrapText="1"/>
    </xf>
    <xf numFmtId="0" fontId="20" fillId="24" borderId="6" xfId="0" applyFont="1" applyFill="1" applyBorder="1" applyAlignment="1">
      <alignment horizontal="center" vertical="center" wrapText="1"/>
    </xf>
    <xf numFmtId="0" fontId="20" fillId="24" borderId="1" xfId="0" quotePrefix="1" applyFont="1" applyFill="1" applyBorder="1" applyAlignment="1">
      <alignment horizontal="center" vertical="center" wrapText="1"/>
    </xf>
    <xf numFmtId="0" fontId="1" fillId="24" borderId="81" xfId="0" applyFont="1" applyFill="1" applyBorder="1" applyAlignment="1">
      <alignment horizontal="center" vertical="center" wrapText="1"/>
    </xf>
    <xf numFmtId="0" fontId="1" fillId="24" borderId="61" xfId="0" applyFont="1" applyFill="1" applyBorder="1" applyAlignment="1">
      <alignment horizontal="center" vertical="center" wrapText="1"/>
    </xf>
    <xf numFmtId="0" fontId="1" fillId="24" borderId="26" xfId="0" applyFont="1" applyFill="1" applyBorder="1" applyAlignment="1">
      <alignment horizontal="center" vertical="center" wrapText="1"/>
    </xf>
    <xf numFmtId="0" fontId="1" fillId="24" borderId="72" xfId="0" applyFont="1" applyFill="1" applyBorder="1" applyAlignment="1">
      <alignment horizontal="center" vertical="center" wrapText="1"/>
    </xf>
    <xf numFmtId="0" fontId="1" fillId="24" borderId="84" xfId="0" applyFont="1" applyFill="1" applyBorder="1" applyAlignment="1">
      <alignment horizontal="center" vertical="center" wrapText="1"/>
    </xf>
    <xf numFmtId="0" fontId="1" fillId="24" borderId="13" xfId="0" applyFont="1" applyFill="1" applyBorder="1" applyAlignment="1">
      <alignment horizontal="center" vertical="center" wrapText="1"/>
    </xf>
    <xf numFmtId="1" fontId="20" fillId="24" borderId="21" xfId="1" applyNumberFormat="1" applyFont="1" applyFill="1" applyBorder="1" applyAlignment="1">
      <alignment horizontal="center" vertical="center" wrapText="1"/>
    </xf>
    <xf numFmtId="1" fontId="20" fillId="24" borderId="74" xfId="1" applyNumberFormat="1" applyFont="1" applyFill="1" applyBorder="1" applyAlignment="1">
      <alignment horizontal="center" vertical="center" wrapText="1"/>
    </xf>
    <xf numFmtId="1" fontId="20" fillId="24" borderId="12" xfId="1" applyNumberFormat="1" applyFont="1" applyFill="1" applyBorder="1" applyAlignment="1">
      <alignment horizontal="center" vertical="center" wrapText="1"/>
    </xf>
    <xf numFmtId="0" fontId="20" fillId="24" borderId="109" xfId="0" applyFont="1" applyFill="1" applyBorder="1" applyAlignment="1">
      <alignment horizontal="center" vertical="center" wrapText="1"/>
    </xf>
    <xf numFmtId="0" fontId="32" fillId="0" borderId="108" xfId="0" applyFont="1" applyBorder="1" applyAlignment="1">
      <alignment horizontal="left" vertical="center" wrapText="1"/>
    </xf>
    <xf numFmtId="0" fontId="32" fillId="0" borderId="130" xfId="0" applyFont="1" applyBorder="1" applyAlignment="1">
      <alignment horizontal="left" vertical="center" wrapText="1"/>
    </xf>
    <xf numFmtId="0" fontId="32" fillId="0" borderId="138" xfId="0" applyFont="1" applyBorder="1" applyAlignment="1">
      <alignment horizontal="left" vertical="center" wrapText="1"/>
    </xf>
    <xf numFmtId="0" fontId="20" fillId="0" borderId="133" xfId="0" applyFont="1" applyBorder="1" applyAlignment="1">
      <alignment horizontal="left" vertical="center" wrapText="1"/>
    </xf>
    <xf numFmtId="0" fontId="20" fillId="0" borderId="135" xfId="0" applyFont="1" applyBorder="1" applyAlignment="1">
      <alignment horizontal="left" vertical="center" wrapText="1"/>
    </xf>
    <xf numFmtId="0" fontId="1" fillId="24" borderId="6"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32" fillId="0" borderId="109" xfId="0" applyFont="1" applyBorder="1" applyAlignment="1">
      <alignment horizontal="center" vertical="center" wrapText="1"/>
    </xf>
    <xf numFmtId="0" fontId="32" fillId="0" borderId="74" xfId="0" applyFont="1" applyBorder="1" applyAlignment="1">
      <alignment horizontal="center" vertical="center" wrapText="1"/>
    </xf>
    <xf numFmtId="0" fontId="32" fillId="0" borderId="124" xfId="0" applyFont="1" applyBorder="1" applyAlignment="1">
      <alignment horizontal="center" vertical="center" wrapText="1"/>
    </xf>
    <xf numFmtId="0" fontId="32" fillId="24" borderId="6" xfId="0" applyFont="1" applyFill="1" applyBorder="1" applyAlignment="1">
      <alignment horizontal="center" vertical="center" wrapText="1"/>
    </xf>
    <xf numFmtId="0" fontId="18" fillId="0" borderId="86" xfId="0" applyFont="1" applyBorder="1" applyAlignment="1">
      <alignment horizontal="center" vertical="center"/>
    </xf>
    <xf numFmtId="0" fontId="18" fillId="0" borderId="75" xfId="0" applyFont="1" applyBorder="1" applyAlignment="1">
      <alignment horizontal="center" vertical="center"/>
    </xf>
    <xf numFmtId="0" fontId="18" fillId="0" borderId="14" xfId="0" applyFont="1" applyBorder="1" applyAlignment="1">
      <alignment horizontal="center" vertical="center"/>
    </xf>
    <xf numFmtId="49" fontId="20" fillId="24" borderId="12" xfId="0" applyNumberFormat="1" applyFont="1" applyFill="1" applyBorder="1" applyAlignment="1">
      <alignment horizontal="center" vertical="center" wrapText="1"/>
    </xf>
    <xf numFmtId="164" fontId="1" fillId="0" borderId="124" xfId="1" applyNumberFormat="1" applyFont="1" applyFill="1" applyBorder="1" applyAlignment="1">
      <alignment horizontal="center" vertical="center" wrapText="1"/>
    </xf>
    <xf numFmtId="49" fontId="1" fillId="24" borderId="12" xfId="0" applyNumberFormat="1" applyFont="1" applyFill="1" applyBorder="1" applyAlignment="1">
      <alignment horizontal="center" vertical="center" wrapText="1"/>
    </xf>
    <xf numFmtId="1" fontId="1" fillId="24" borderId="21" xfId="1" applyNumberFormat="1" applyFont="1" applyFill="1" applyBorder="1" applyAlignment="1">
      <alignment horizontal="left" vertical="center" wrapText="1"/>
    </xf>
    <xf numFmtId="1" fontId="1" fillId="24" borderId="12" xfId="1" applyNumberFormat="1" applyFont="1" applyFill="1" applyBorder="1" applyAlignment="1">
      <alignment horizontal="left" vertical="center" wrapText="1"/>
    </xf>
    <xf numFmtId="0" fontId="1" fillId="24" borderId="21" xfId="0" quotePrefix="1" applyFont="1" applyFill="1" applyBorder="1" applyAlignment="1">
      <alignment horizontal="left" vertical="center" wrapText="1"/>
    </xf>
    <xf numFmtId="0" fontId="1" fillId="24" borderId="12" xfId="0" quotePrefix="1" applyFont="1" applyFill="1" applyBorder="1" applyAlignment="1">
      <alignment horizontal="left" vertical="center" wrapText="1"/>
    </xf>
    <xf numFmtId="0" fontId="1" fillId="24" borderId="21" xfId="0" quotePrefix="1" applyFont="1" applyFill="1" applyBorder="1" applyAlignment="1">
      <alignment horizontal="center" vertical="center"/>
    </xf>
    <xf numFmtId="0" fontId="1" fillId="24" borderId="12" xfId="0" quotePrefix="1" applyFont="1" applyFill="1" applyBorder="1" applyAlignment="1">
      <alignment horizontal="center" vertical="center"/>
    </xf>
    <xf numFmtId="164" fontId="1" fillId="0" borderId="21" xfId="1" applyNumberFormat="1" applyFont="1" applyFill="1" applyBorder="1" applyAlignment="1" applyProtection="1">
      <alignment horizontal="center" vertical="center" wrapText="1"/>
    </xf>
    <xf numFmtId="164" fontId="1" fillId="0" borderId="12" xfId="1" applyNumberFormat="1" applyFont="1" applyFill="1" applyBorder="1" applyAlignment="1" applyProtection="1">
      <alignment horizontal="center" vertical="center" wrapText="1"/>
    </xf>
    <xf numFmtId="1" fontId="20" fillId="24" borderId="72" xfId="1" applyNumberFormat="1" applyFont="1" applyFill="1" applyBorder="1" applyAlignment="1">
      <alignment horizontal="center" vertical="center" wrapText="1"/>
    </xf>
    <xf numFmtId="1" fontId="20" fillId="24" borderId="13" xfId="1" applyNumberFormat="1" applyFont="1" applyFill="1" applyBorder="1" applyAlignment="1">
      <alignment horizontal="center" vertical="center" wrapText="1"/>
    </xf>
    <xf numFmtId="49" fontId="1" fillId="24" borderId="12" xfId="1" applyNumberFormat="1"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12" xfId="0" applyFont="1" applyBorder="1" applyAlignment="1">
      <alignment horizontal="center" vertical="center" wrapText="1"/>
    </xf>
    <xf numFmtId="8" fontId="20" fillId="24" borderId="21" xfId="0" applyNumberFormat="1" applyFont="1" applyFill="1" applyBorder="1" applyAlignment="1">
      <alignment horizontal="center" vertical="center" wrapText="1"/>
    </xf>
    <xf numFmtId="8" fontId="20" fillId="24" borderId="12" xfId="0" applyNumberFormat="1" applyFont="1" applyFill="1" applyBorder="1" applyAlignment="1">
      <alignment horizontal="center" vertical="center" wrapText="1"/>
    </xf>
    <xf numFmtId="8" fontId="20" fillId="24" borderId="74" xfId="0" applyNumberFormat="1" applyFont="1" applyFill="1" applyBorder="1" applyAlignment="1">
      <alignment horizontal="center" vertical="center" wrapText="1"/>
    </xf>
    <xf numFmtId="0" fontId="20" fillId="24" borderId="21" xfId="0" quotePrefix="1" applyFont="1" applyFill="1" applyBorder="1" applyAlignment="1">
      <alignment horizontal="left" vertical="center" wrapText="1"/>
    </xf>
    <xf numFmtId="0" fontId="20" fillId="24" borderId="74" xfId="0" quotePrefix="1" applyFont="1" applyFill="1" applyBorder="1" applyAlignment="1">
      <alignment horizontal="left" vertical="center" wrapText="1"/>
    </xf>
    <xf numFmtId="0" fontId="20" fillId="24" borderId="12" xfId="0" quotePrefix="1" applyFont="1" applyFill="1" applyBorder="1" applyAlignment="1">
      <alignment horizontal="left" vertical="center" wrapText="1"/>
    </xf>
    <xf numFmtId="20" fontId="1" fillId="24" borderId="72" xfId="0" applyNumberFormat="1" applyFont="1" applyFill="1" applyBorder="1" applyAlignment="1">
      <alignment horizontal="center" vertical="center" wrapText="1"/>
    </xf>
    <xf numFmtId="20" fontId="1" fillId="24" borderId="84" xfId="0" applyNumberFormat="1" applyFont="1" applyFill="1" applyBorder="1" applyAlignment="1">
      <alignment horizontal="center" vertical="center" wrapText="1"/>
    </xf>
    <xf numFmtId="20" fontId="1" fillId="24" borderId="13" xfId="0" applyNumberFormat="1" applyFont="1" applyFill="1" applyBorder="1" applyAlignment="1">
      <alignment horizontal="center" vertical="center" wrapText="1"/>
    </xf>
    <xf numFmtId="0" fontId="20" fillId="24" borderId="21" xfId="0" applyFont="1" applyFill="1" applyBorder="1" applyAlignment="1">
      <alignment horizontal="center" vertical="center"/>
    </xf>
    <xf numFmtId="0" fontId="20" fillId="24" borderId="74" xfId="0" applyFont="1" applyFill="1" applyBorder="1" applyAlignment="1">
      <alignment horizontal="center" vertical="center"/>
    </xf>
    <xf numFmtId="0" fontId="20" fillId="24" borderId="12" xfId="0" applyFont="1" applyFill="1" applyBorder="1" applyAlignment="1">
      <alignment horizontal="center" vertical="center"/>
    </xf>
    <xf numFmtId="0" fontId="32" fillId="24" borderId="12" xfId="0"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xf>
    <xf numFmtId="1" fontId="1" fillId="24" borderId="1" xfId="1" applyNumberFormat="1" applyFont="1" applyFill="1" applyBorder="1" applyAlignment="1">
      <alignment horizontal="left" vertical="center" wrapText="1"/>
    </xf>
    <xf numFmtId="0" fontId="1" fillId="24" borderId="21" xfId="0" applyFont="1" applyFill="1" applyBorder="1" applyAlignment="1">
      <alignment horizontal="center" vertical="center"/>
    </xf>
    <xf numFmtId="0" fontId="1" fillId="24" borderId="12" xfId="0" applyFont="1" applyFill="1" applyBorder="1" applyAlignment="1">
      <alignment horizontal="center" vertical="center"/>
    </xf>
    <xf numFmtId="14" fontId="1" fillId="24" borderId="21" xfId="0" applyNumberFormat="1" applyFont="1" applyFill="1" applyBorder="1" applyAlignment="1">
      <alignment horizontal="center" vertical="center" wrapText="1"/>
    </xf>
    <xf numFmtId="14" fontId="1" fillId="24" borderId="12" xfId="0" applyNumberFormat="1" applyFont="1" applyFill="1" applyBorder="1" applyAlignment="1">
      <alignment horizontal="center" vertical="center" wrapText="1"/>
    </xf>
    <xf numFmtId="164" fontId="1" fillId="0" borderId="21" xfId="1" quotePrefix="1" applyNumberFormat="1" applyFont="1" applyFill="1" applyBorder="1" applyAlignment="1">
      <alignment horizontal="center" vertical="center" wrapText="1"/>
    </xf>
    <xf numFmtId="0" fontId="1" fillId="24" borderId="21" xfId="0" applyFont="1" applyFill="1" applyBorder="1" applyAlignment="1">
      <alignment horizontal="left" vertical="center" wrapText="1"/>
    </xf>
    <xf numFmtId="0" fontId="1" fillId="24" borderId="74" xfId="0" applyFont="1" applyFill="1" applyBorder="1" applyAlignment="1">
      <alignment horizontal="left" vertical="center" wrapText="1"/>
    </xf>
    <xf numFmtId="8" fontId="20" fillId="24" borderId="21" xfId="0" quotePrefix="1" applyNumberFormat="1" applyFont="1" applyFill="1" applyBorder="1" applyAlignment="1">
      <alignment horizontal="center" vertical="center" wrapText="1"/>
    </xf>
    <xf numFmtId="8" fontId="20" fillId="24" borderId="74" xfId="0" quotePrefix="1" applyNumberFormat="1" applyFont="1" applyFill="1" applyBorder="1" applyAlignment="1">
      <alignment horizontal="center" vertical="center" wrapText="1"/>
    </xf>
    <xf numFmtId="8" fontId="20" fillId="24" borderId="12" xfId="0" quotePrefix="1" applyNumberFormat="1" applyFont="1" applyFill="1" applyBorder="1" applyAlignment="1">
      <alignment horizontal="center" vertical="center" wrapText="1"/>
    </xf>
    <xf numFmtId="0" fontId="1" fillId="24" borderId="1" xfId="0" applyFont="1" applyFill="1" applyBorder="1" applyAlignment="1">
      <alignment horizontal="center" vertical="center"/>
    </xf>
    <xf numFmtId="0" fontId="1" fillId="24" borderId="17" xfId="0" applyFont="1" applyFill="1" applyBorder="1" applyAlignment="1">
      <alignment horizontal="center" vertical="center" wrapText="1"/>
    </xf>
    <xf numFmtId="0" fontId="32" fillId="24" borderId="129" xfId="0" applyFont="1" applyFill="1" applyBorder="1" applyAlignment="1">
      <alignment horizontal="left" vertical="center" wrapText="1"/>
    </xf>
    <xf numFmtId="0" fontId="32" fillId="24" borderId="130" xfId="0" applyFont="1" applyFill="1" applyBorder="1" applyAlignment="1">
      <alignment horizontal="left" vertical="center" wrapText="1"/>
    </xf>
    <xf numFmtId="0" fontId="1" fillId="24" borderId="74" xfId="0" applyFont="1" applyFill="1" applyBorder="1" applyAlignment="1">
      <alignment horizontal="center" vertical="center"/>
    </xf>
    <xf numFmtId="0" fontId="1" fillId="0" borderId="126"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86" xfId="0" applyFont="1" applyBorder="1" applyAlignment="1">
      <alignment horizontal="left" vertical="center" wrapText="1"/>
    </xf>
    <xf numFmtId="0" fontId="1" fillId="0" borderId="75" xfId="0" applyFont="1" applyBorder="1" applyAlignment="1">
      <alignment horizontal="left" vertical="center" wrapText="1"/>
    </xf>
    <xf numFmtId="164" fontId="1" fillId="0" borderId="74" xfId="1" quotePrefix="1" applyNumberFormat="1" applyFont="1" applyFill="1" applyBorder="1" applyAlignment="1">
      <alignment horizontal="center" vertical="center" wrapText="1"/>
    </xf>
    <xf numFmtId="164" fontId="1" fillId="0" borderId="12" xfId="1" quotePrefix="1" applyNumberFormat="1" applyFont="1" applyFill="1" applyBorder="1" applyAlignment="1">
      <alignment horizontal="center" vertical="center" wrapText="1"/>
    </xf>
    <xf numFmtId="0" fontId="32" fillId="0" borderId="86" xfId="0" quotePrefix="1" applyFont="1" applyBorder="1" applyAlignment="1">
      <alignment horizontal="center" vertical="center"/>
    </xf>
    <xf numFmtId="0" fontId="32" fillId="0" borderId="14" xfId="0" quotePrefix="1" applyFont="1" applyBorder="1" applyAlignment="1">
      <alignment horizontal="center" vertical="center"/>
    </xf>
    <xf numFmtId="1" fontId="32" fillId="24" borderId="21" xfId="1" applyNumberFormat="1" applyFont="1" applyFill="1" applyBorder="1" applyAlignment="1">
      <alignment horizontal="left" vertical="center" wrapText="1"/>
    </xf>
    <xf numFmtId="1" fontId="32" fillId="24" borderId="74" xfId="1" applyNumberFormat="1" applyFont="1" applyFill="1" applyBorder="1" applyAlignment="1">
      <alignment horizontal="left" vertical="center" wrapText="1"/>
    </xf>
    <xf numFmtId="1" fontId="32" fillId="24" borderId="12" xfId="1" applyNumberFormat="1" applyFont="1" applyFill="1" applyBorder="1" applyAlignment="1">
      <alignment horizontal="left" vertical="center" wrapText="1"/>
    </xf>
    <xf numFmtId="0" fontId="1" fillId="24" borderId="12" xfId="0" applyFont="1" applyFill="1" applyBorder="1" applyAlignment="1">
      <alignment horizontal="left" vertical="center" wrapText="1"/>
    </xf>
    <xf numFmtId="49" fontId="1" fillId="24" borderId="1" xfId="0" applyNumberFormat="1" applyFont="1" applyFill="1" applyBorder="1" applyAlignment="1">
      <alignment horizontal="center" vertical="center" wrapText="1"/>
    </xf>
    <xf numFmtId="20" fontId="1" fillId="24" borderId="144" xfId="0" applyNumberFormat="1" applyFont="1" applyFill="1" applyBorder="1" applyAlignment="1">
      <alignment horizontal="center" vertical="center" wrapText="1"/>
    </xf>
    <xf numFmtId="0" fontId="32" fillId="24" borderId="21" xfId="0" applyFont="1" applyFill="1" applyBorder="1" applyAlignment="1">
      <alignment horizontal="left" vertical="center"/>
    </xf>
    <xf numFmtId="0" fontId="32" fillId="24" borderId="74" xfId="0" applyFont="1" applyFill="1" applyBorder="1" applyAlignment="1">
      <alignment horizontal="left" vertical="center"/>
    </xf>
    <xf numFmtId="0" fontId="32" fillId="24" borderId="12" xfId="0" applyFont="1" applyFill="1" applyBorder="1" applyAlignment="1">
      <alignment horizontal="left" vertical="center"/>
    </xf>
    <xf numFmtId="0" fontId="20" fillId="24" borderId="21" xfId="0" quotePrefix="1" applyFont="1" applyFill="1" applyBorder="1" applyAlignment="1">
      <alignment horizontal="center" vertical="center"/>
    </xf>
    <xf numFmtId="0" fontId="20" fillId="24" borderId="74" xfId="0" quotePrefix="1" applyFont="1" applyFill="1" applyBorder="1" applyAlignment="1">
      <alignment horizontal="center" vertical="center"/>
    </xf>
    <xf numFmtId="0" fontId="20" fillId="24" borderId="12" xfId="0" quotePrefix="1" applyFont="1" applyFill="1" applyBorder="1" applyAlignment="1">
      <alignment horizontal="center" vertical="center"/>
    </xf>
    <xf numFmtId="0" fontId="1" fillId="24" borderId="16" xfId="0" applyFont="1" applyFill="1" applyBorder="1" applyAlignment="1">
      <alignment horizontal="center" vertical="center" wrapText="1"/>
    </xf>
    <xf numFmtId="0" fontId="32" fillId="22" borderId="21" xfId="0" applyFont="1" applyFill="1" applyBorder="1" applyAlignment="1">
      <alignment horizontal="center" vertical="center"/>
    </xf>
    <xf numFmtId="0" fontId="32" fillId="22" borderId="74" xfId="0" applyFont="1" applyFill="1" applyBorder="1" applyAlignment="1">
      <alignment horizontal="center" vertical="center"/>
    </xf>
    <xf numFmtId="0" fontId="32" fillId="22" borderId="12" xfId="0" applyFont="1" applyFill="1" applyBorder="1" applyAlignment="1">
      <alignment horizontal="center" vertical="center"/>
    </xf>
    <xf numFmtId="0" fontId="32" fillId="22" borderId="21" xfId="0" applyFont="1" applyFill="1" applyBorder="1" applyAlignment="1">
      <alignment horizontal="center" vertical="center" wrapText="1"/>
    </xf>
    <xf numFmtId="0" fontId="32" fillId="22" borderId="74" xfId="0" applyFont="1" applyFill="1" applyBorder="1" applyAlignment="1">
      <alignment horizontal="center" vertical="center" wrapText="1"/>
    </xf>
    <xf numFmtId="0" fontId="32" fillId="22"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12" xfId="0" applyFont="1" applyBorder="1" applyAlignment="1">
      <alignment horizontal="left" vertical="center" wrapText="1"/>
    </xf>
    <xf numFmtId="164" fontId="1" fillId="0" borderId="1" xfId="1" applyNumberFormat="1" applyFont="1" applyFill="1" applyBorder="1" applyAlignment="1" applyProtection="1">
      <alignment vertical="center" wrapText="1"/>
    </xf>
    <xf numFmtId="0" fontId="1" fillId="0" borderId="133" xfId="0" applyFont="1" applyBorder="1" applyAlignment="1">
      <alignment horizontal="left" vertical="center" wrapText="1"/>
    </xf>
    <xf numFmtId="0" fontId="1" fillId="0" borderId="134" xfId="0" applyFont="1" applyBorder="1" applyAlignment="1">
      <alignment horizontal="left" vertical="center" wrapText="1"/>
    </xf>
    <xf numFmtId="0" fontId="1" fillId="0" borderId="135" xfId="0" applyFont="1" applyBorder="1" applyAlignment="1">
      <alignment horizontal="left" vertical="center" wrapText="1"/>
    </xf>
    <xf numFmtId="0" fontId="20" fillId="0" borderId="86" xfId="0" applyFont="1" applyBorder="1" applyAlignment="1">
      <alignment horizontal="left" vertical="center" wrapText="1"/>
    </xf>
    <xf numFmtId="0" fontId="20" fillId="0" borderId="14" xfId="0" applyFont="1" applyBorder="1" applyAlignment="1">
      <alignment horizontal="left" vertical="center" wrapText="1"/>
    </xf>
    <xf numFmtId="0" fontId="32" fillId="0" borderId="21" xfId="0" applyFont="1" applyBorder="1" applyAlignment="1">
      <alignment horizontal="center" vertical="center" wrapText="1"/>
    </xf>
    <xf numFmtId="0" fontId="32" fillId="0" borderId="12" xfId="0" applyFont="1" applyBorder="1" applyAlignment="1">
      <alignment horizontal="center" vertical="center" wrapText="1"/>
    </xf>
    <xf numFmtId="0" fontId="1" fillId="0" borderId="12" xfId="0" applyFont="1" applyBorder="1" applyAlignment="1">
      <alignment horizontal="center" vertical="center" wrapText="1"/>
    </xf>
    <xf numFmtId="164" fontId="32" fillId="0" borderId="21" xfId="1" quotePrefix="1" applyNumberFormat="1" applyFont="1" applyFill="1" applyBorder="1" applyAlignment="1">
      <alignment horizontal="center" vertical="center" wrapText="1"/>
    </xf>
    <xf numFmtId="164" fontId="32" fillId="0" borderId="12" xfId="1" applyNumberFormat="1" applyFont="1" applyFill="1" applyBorder="1" applyAlignment="1">
      <alignment horizontal="center" vertical="center" wrapText="1"/>
    </xf>
    <xf numFmtId="0" fontId="32" fillId="24" borderId="123" xfId="0" applyFont="1" applyFill="1" applyBorder="1" applyAlignment="1">
      <alignment horizontal="center" vertical="center" wrapText="1"/>
    </xf>
    <xf numFmtId="0" fontId="32" fillId="24" borderId="121" xfId="0" applyFont="1" applyFill="1" applyBorder="1" applyAlignment="1">
      <alignment horizontal="center" vertical="center" wrapText="1"/>
    </xf>
    <xf numFmtId="164" fontId="32" fillId="0" borderId="21" xfId="1" quotePrefix="1" applyNumberFormat="1" applyFont="1" applyFill="1" applyBorder="1" applyAlignment="1">
      <alignment horizontal="left" vertical="center" wrapText="1"/>
    </xf>
    <xf numFmtId="164" fontId="32" fillId="0" borderId="12" xfId="1" applyNumberFormat="1" applyFont="1" applyFill="1" applyBorder="1" applyAlignment="1">
      <alignment horizontal="left" vertical="center" wrapText="1"/>
    </xf>
    <xf numFmtId="0" fontId="18" fillId="0" borderId="21" xfId="0" applyFont="1" applyBorder="1" applyAlignment="1">
      <alignment horizontal="center" vertical="center"/>
    </xf>
    <xf numFmtId="0" fontId="20" fillId="24" borderId="112" xfId="0" quotePrefix="1" applyFont="1" applyFill="1" applyBorder="1" applyAlignment="1">
      <alignment horizontal="left" vertical="center" wrapText="1"/>
    </xf>
    <xf numFmtId="0" fontId="20" fillId="24" borderId="114" xfId="0" quotePrefix="1" applyFont="1" applyFill="1" applyBorder="1" applyAlignment="1">
      <alignment horizontal="left" vertical="center" wrapText="1"/>
    </xf>
    <xf numFmtId="0" fontId="20" fillId="24" borderId="115" xfId="0" quotePrefix="1" applyFont="1" applyFill="1" applyBorder="1" applyAlignment="1">
      <alignment horizontal="left" vertical="center" wrapText="1"/>
    </xf>
    <xf numFmtId="0" fontId="1" fillId="24" borderId="1" xfId="0" applyFont="1" applyFill="1" applyBorder="1" applyAlignment="1">
      <alignment horizontal="left" vertical="center" wrapText="1"/>
    </xf>
    <xf numFmtId="0" fontId="18" fillId="0" borderId="56" xfId="0" applyFont="1" applyBorder="1" applyAlignment="1">
      <alignment horizontal="center" vertical="center"/>
    </xf>
    <xf numFmtId="0" fontId="18" fillId="0" borderId="19" xfId="0" applyFont="1" applyBorder="1" applyAlignment="1">
      <alignment horizontal="center" vertical="center"/>
    </xf>
    <xf numFmtId="0" fontId="1" fillId="24" borderId="74" xfId="0" quotePrefix="1" applyFont="1" applyFill="1" applyBorder="1" applyAlignment="1">
      <alignment horizontal="center" vertical="center"/>
    </xf>
    <xf numFmtId="164" fontId="1" fillId="0" borderId="74" xfId="1" applyNumberFormat="1" applyFont="1" applyFill="1" applyBorder="1" applyAlignment="1" applyProtection="1">
      <alignment horizontal="center" vertical="center" wrapText="1"/>
    </xf>
    <xf numFmtId="164" fontId="1" fillId="0" borderId="74" xfId="1" quotePrefix="1" applyNumberFormat="1" applyFont="1" applyFill="1" applyBorder="1" applyAlignment="1">
      <alignment horizontal="left" vertical="center" wrapText="1"/>
    </xf>
    <xf numFmtId="164" fontId="1" fillId="0" borderId="12" xfId="1" quotePrefix="1" applyNumberFormat="1" applyFont="1" applyFill="1" applyBorder="1" applyAlignment="1">
      <alignment horizontal="left" vertical="center" wrapText="1"/>
    </xf>
    <xf numFmtId="164" fontId="20" fillId="9" borderId="21" xfId="1" applyNumberFormat="1" applyFont="1" applyFill="1" applyBorder="1" applyAlignment="1">
      <alignment horizontal="center" vertical="center" wrapText="1"/>
    </xf>
    <xf numFmtId="164" fontId="20" fillId="9" borderId="74" xfId="1" applyNumberFormat="1" applyFont="1" applyFill="1" applyBorder="1" applyAlignment="1">
      <alignment horizontal="center" vertical="center"/>
    </xf>
    <xf numFmtId="164" fontId="20" fillId="9" borderId="12" xfId="1" applyNumberFormat="1" applyFont="1" applyFill="1" applyBorder="1" applyAlignment="1">
      <alignment horizontal="center" vertical="center"/>
    </xf>
    <xf numFmtId="0" fontId="1" fillId="20" borderId="21" xfId="0" applyFont="1" applyFill="1" applyBorder="1" applyAlignment="1">
      <alignment horizontal="left" vertical="center" wrapText="1"/>
    </xf>
    <xf numFmtId="0" fontId="1" fillId="20" borderId="74" xfId="0" applyFont="1" applyFill="1" applyBorder="1" applyAlignment="1">
      <alignment horizontal="left" vertical="center" wrapText="1"/>
    </xf>
    <xf numFmtId="0" fontId="1" fillId="20" borderId="12" xfId="0" applyFont="1" applyFill="1" applyBorder="1" applyAlignment="1">
      <alignment horizontal="left" vertical="center" wrapText="1"/>
    </xf>
    <xf numFmtId="164" fontId="20" fillId="0" borderId="74" xfId="1" applyNumberFormat="1" applyFont="1" applyFill="1" applyBorder="1" applyAlignment="1">
      <alignment horizontal="center" vertical="center"/>
    </xf>
    <xf numFmtId="164" fontId="20" fillId="0" borderId="12" xfId="1" applyNumberFormat="1" applyFont="1" applyFill="1" applyBorder="1" applyAlignment="1">
      <alignment horizontal="center" vertical="center"/>
    </xf>
    <xf numFmtId="0" fontId="1" fillId="20" borderId="21" xfId="0" quotePrefix="1" applyFont="1" applyFill="1" applyBorder="1" applyAlignment="1">
      <alignment horizontal="center" vertical="center" wrapText="1"/>
    </xf>
    <xf numFmtId="0" fontId="1" fillId="20" borderId="74" xfId="0" quotePrefix="1" applyFont="1" applyFill="1" applyBorder="1" applyAlignment="1">
      <alignment horizontal="center" vertical="center" wrapText="1"/>
    </xf>
    <xf numFmtId="0" fontId="1" fillId="20" borderId="12" xfId="0" quotePrefix="1" applyFont="1" applyFill="1" applyBorder="1" applyAlignment="1">
      <alignment horizontal="center" vertical="center" wrapText="1"/>
    </xf>
    <xf numFmtId="0" fontId="1" fillId="20" borderId="21" xfId="0" quotePrefix="1" applyFont="1" applyFill="1" applyBorder="1" applyAlignment="1">
      <alignment horizontal="center" vertical="center"/>
    </xf>
    <xf numFmtId="0" fontId="1" fillId="20" borderId="12" xfId="0" quotePrefix="1" applyFont="1" applyFill="1" applyBorder="1" applyAlignment="1">
      <alignment horizontal="center" vertical="center"/>
    </xf>
    <xf numFmtId="0" fontId="20" fillId="20" borderId="123" xfId="0" applyFont="1" applyFill="1" applyBorder="1" applyAlignment="1">
      <alignment horizontal="left" vertical="center" wrapText="1"/>
    </xf>
    <xf numFmtId="0" fontId="20" fillId="20" borderId="121" xfId="0" applyFont="1" applyFill="1" applyBorder="1" applyAlignment="1">
      <alignment horizontal="left" vertical="center" wrapText="1"/>
    </xf>
    <xf numFmtId="0" fontId="20" fillId="20" borderId="122" xfId="0" applyFont="1" applyFill="1" applyBorder="1" applyAlignment="1">
      <alignment horizontal="left" vertical="center" wrapText="1"/>
    </xf>
    <xf numFmtId="0" fontId="20" fillId="20" borderId="84" xfId="0" applyFont="1" applyFill="1" applyBorder="1" applyAlignment="1">
      <alignment horizontal="center" vertical="center" wrapText="1"/>
    </xf>
    <xf numFmtId="0" fontId="32" fillId="24" borderId="21" xfId="0" applyFont="1" applyFill="1" applyBorder="1" applyAlignment="1">
      <alignment horizontal="left" vertical="center" wrapText="1"/>
    </xf>
    <xf numFmtId="0" fontId="32" fillId="24" borderId="74" xfId="0" applyFont="1" applyFill="1" applyBorder="1" applyAlignment="1">
      <alignment horizontal="left" vertical="center" wrapText="1"/>
    </xf>
    <xf numFmtId="0" fontId="32" fillId="24" borderId="12" xfId="0" applyFont="1" applyFill="1" applyBorder="1" applyAlignment="1">
      <alignment horizontal="left" vertical="center" wrapText="1"/>
    </xf>
    <xf numFmtId="1" fontId="1" fillId="24" borderId="74" xfId="1" applyNumberFormat="1" applyFont="1" applyFill="1" applyBorder="1" applyAlignment="1">
      <alignment horizontal="left" vertical="center" wrapText="1"/>
    </xf>
    <xf numFmtId="14" fontId="20" fillId="20" borderId="16" xfId="0" applyNumberFormat="1" applyFont="1" applyFill="1" applyBorder="1" applyAlignment="1">
      <alignment horizontal="center" vertical="center" wrapText="1"/>
    </xf>
    <xf numFmtId="0" fontId="1" fillId="20" borderId="21" xfId="0" applyFont="1" applyFill="1" applyBorder="1" applyAlignment="1">
      <alignment horizontal="center" vertical="center"/>
    </xf>
    <xf numFmtId="0" fontId="1" fillId="20" borderId="74" xfId="0" applyFont="1" applyFill="1" applyBorder="1" applyAlignment="1">
      <alignment horizontal="center" vertical="center"/>
    </xf>
    <xf numFmtId="0" fontId="1" fillId="20" borderId="12" xfId="0" applyFont="1" applyFill="1" applyBorder="1" applyAlignment="1">
      <alignment horizontal="center" vertical="center"/>
    </xf>
    <xf numFmtId="0" fontId="7" fillId="0" borderId="0" xfId="0" applyFont="1" applyAlignment="1">
      <alignment horizontal="center"/>
    </xf>
    <xf numFmtId="0" fontId="16" fillId="6" borderId="25" xfId="0" applyFont="1" applyFill="1" applyBorder="1" applyAlignment="1">
      <alignment horizontal="center"/>
    </xf>
    <xf numFmtId="0" fontId="16" fillId="6" borderId="15" xfId="0" applyFont="1" applyFill="1" applyBorder="1" applyAlignment="1">
      <alignment horizontal="center"/>
    </xf>
    <xf numFmtId="0" fontId="16" fillId="6" borderId="37" xfId="0" applyFont="1" applyFill="1" applyBorder="1" applyAlignment="1">
      <alignment horizontal="center"/>
    </xf>
    <xf numFmtId="0" fontId="6" fillId="2" borderId="5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20" borderId="72" xfId="0" applyFont="1" applyFill="1" applyBorder="1" applyAlignment="1">
      <alignment horizontal="center" vertical="center" wrapText="1"/>
    </xf>
    <xf numFmtId="0" fontId="1" fillId="20" borderId="84" xfId="0" applyFont="1" applyFill="1" applyBorder="1" applyAlignment="1">
      <alignment horizontal="center" vertical="center" wrapText="1"/>
    </xf>
    <xf numFmtId="0" fontId="1" fillId="20" borderId="13" xfId="0" applyFont="1" applyFill="1" applyBorder="1" applyAlignment="1">
      <alignment horizontal="center" vertical="center" wrapText="1"/>
    </xf>
    <xf numFmtId="1" fontId="1" fillId="20" borderId="21" xfId="1" applyNumberFormat="1" applyFont="1" applyFill="1" applyBorder="1" applyAlignment="1">
      <alignment horizontal="left" vertical="center" wrapText="1"/>
    </xf>
    <xf numFmtId="1" fontId="1" fillId="20" borderId="74" xfId="1" applyNumberFormat="1" applyFont="1" applyFill="1" applyBorder="1" applyAlignment="1">
      <alignment horizontal="left" vertical="center" wrapText="1"/>
    </xf>
    <xf numFmtId="1" fontId="1" fillId="20" borderId="12" xfId="1" applyNumberFormat="1" applyFont="1" applyFill="1" applyBorder="1" applyAlignment="1">
      <alignment horizontal="left" vertical="center" wrapText="1"/>
    </xf>
    <xf numFmtId="0" fontId="32" fillId="20" borderId="21" xfId="0" quotePrefix="1" applyFont="1" applyFill="1" applyBorder="1" applyAlignment="1">
      <alignment horizontal="center" vertical="center" wrapText="1"/>
    </xf>
    <xf numFmtId="0" fontId="32" fillId="20" borderId="74" xfId="0" quotePrefix="1" applyFont="1" applyFill="1" applyBorder="1" applyAlignment="1">
      <alignment horizontal="center" vertical="center" wrapText="1"/>
    </xf>
    <xf numFmtId="0" fontId="32" fillId="20" borderId="12" xfId="0" quotePrefix="1" applyFont="1" applyFill="1" applyBorder="1" applyAlignment="1">
      <alignment horizontal="center" vertical="center" wrapText="1"/>
    </xf>
    <xf numFmtId="14" fontId="20" fillId="20" borderId="56" xfId="0" applyNumberFormat="1" applyFont="1" applyFill="1" applyBorder="1" applyAlignment="1">
      <alignment horizontal="center" vertical="center" wrapText="1"/>
    </xf>
    <xf numFmtId="14" fontId="20" fillId="20" borderId="58" xfId="0" applyNumberFormat="1" applyFont="1" applyFill="1" applyBorder="1" applyAlignment="1">
      <alignment horizontal="center" vertical="center" wrapText="1"/>
    </xf>
    <xf numFmtId="14" fontId="20" fillId="20" borderId="19" xfId="0" applyNumberFormat="1" applyFont="1" applyFill="1" applyBorder="1" applyAlignment="1">
      <alignment horizontal="center" vertical="center"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5" fillId="2" borderId="1" xfId="0" applyFont="1" applyFill="1" applyBorder="1" applyAlignment="1">
      <alignment horizontal="center"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14" fontId="20" fillId="20" borderId="21" xfId="0" applyNumberFormat="1" applyFont="1" applyFill="1" applyBorder="1" applyAlignment="1">
      <alignment horizontal="center" vertical="center" wrapText="1"/>
    </xf>
    <xf numFmtId="14" fontId="20" fillId="20" borderId="74" xfId="0" applyNumberFormat="1" applyFont="1" applyFill="1" applyBorder="1" applyAlignment="1">
      <alignment horizontal="center" vertical="center" wrapText="1"/>
    </xf>
    <xf numFmtId="14" fontId="20" fillId="20" borderId="12" xfId="0" applyNumberFormat="1" applyFont="1" applyFill="1" applyBorder="1" applyAlignment="1">
      <alignment horizontal="center" vertical="center" wrapText="1"/>
    </xf>
    <xf numFmtId="0" fontId="1" fillId="24" borderId="1" xfId="0" quotePrefix="1" applyFont="1" applyFill="1" applyBorder="1" applyAlignment="1">
      <alignment horizontal="center" vertical="center"/>
    </xf>
    <xf numFmtId="49" fontId="20" fillId="24" borderId="21" xfId="0" applyNumberFormat="1" applyFont="1" applyFill="1" applyBorder="1" applyAlignment="1">
      <alignment horizontal="center" vertical="center"/>
    </xf>
    <xf numFmtId="49" fontId="20" fillId="24" borderId="74" xfId="0" applyNumberFormat="1" applyFont="1" applyFill="1" applyBorder="1" applyAlignment="1">
      <alignment horizontal="center" vertical="center"/>
    </xf>
    <xf numFmtId="49" fontId="20" fillId="24" borderId="128" xfId="0" applyNumberFormat="1" applyFont="1" applyFill="1" applyBorder="1" applyAlignment="1">
      <alignment horizontal="center" vertical="center"/>
    </xf>
    <xf numFmtId="0" fontId="31" fillId="4" borderId="0" xfId="0" applyFont="1" applyFill="1" applyAlignment="1">
      <alignment horizontal="left" vertical="center"/>
    </xf>
    <xf numFmtId="0" fontId="6" fillId="2" borderId="69"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7" fillId="2" borderId="2" xfId="0" applyFont="1" applyFill="1" applyBorder="1" applyAlignment="1">
      <alignment horizontal="center" vertical="center"/>
    </xf>
    <xf numFmtId="0" fontId="6" fillId="2" borderId="60" xfId="0" applyFont="1" applyFill="1" applyBorder="1" applyAlignment="1">
      <alignment horizontal="center" vertical="center" wrapText="1"/>
    </xf>
    <xf numFmtId="0" fontId="6" fillId="2" borderId="7" xfId="0" applyFont="1" applyFill="1" applyBorder="1" applyAlignment="1">
      <alignment horizontal="center" vertical="center" wrapText="1"/>
    </xf>
    <xf numFmtId="14" fontId="20" fillId="24" borderId="110" xfId="0" applyNumberFormat="1" applyFont="1" applyFill="1" applyBorder="1" applyAlignment="1">
      <alignment horizontal="center" vertical="center" wrapText="1"/>
    </xf>
    <xf numFmtId="14" fontId="20" fillId="24" borderId="58" xfId="0" applyNumberFormat="1" applyFont="1" applyFill="1" applyBorder="1" applyAlignment="1">
      <alignment horizontal="center" vertical="center" wrapText="1"/>
    </xf>
    <xf numFmtId="1" fontId="20" fillId="24" borderId="111" xfId="1" applyNumberFormat="1" applyFont="1" applyFill="1" applyBorder="1" applyAlignment="1">
      <alignment horizontal="left" vertical="center" wrapText="1"/>
    </xf>
    <xf numFmtId="1" fontId="20" fillId="24" borderId="113" xfId="1" applyNumberFormat="1" applyFont="1" applyFill="1" applyBorder="1" applyAlignment="1">
      <alignment horizontal="left" vertical="center" wrapText="1"/>
    </xf>
    <xf numFmtId="0" fontId="20" fillId="24" borderId="124" xfId="0" applyFont="1" applyFill="1" applyBorder="1" applyAlignment="1">
      <alignment horizontal="center" vertical="center" wrapText="1"/>
    </xf>
    <xf numFmtId="49" fontId="1" fillId="24" borderId="12" xfId="0" applyNumberFormat="1" applyFont="1" applyFill="1" applyBorder="1" applyAlignment="1">
      <alignment horizontal="center" vertical="center"/>
    </xf>
    <xf numFmtId="1" fontId="20" fillId="21" borderId="21" xfId="1" applyNumberFormat="1" applyFont="1" applyFill="1" applyBorder="1" applyAlignment="1">
      <alignment horizontal="left" vertical="center" wrapText="1"/>
    </xf>
    <xf numFmtId="0" fontId="1" fillId="21" borderId="81" xfId="0" applyFont="1" applyFill="1" applyBorder="1" applyAlignment="1">
      <alignment horizontal="center" vertical="center" wrapText="1"/>
    </xf>
    <xf numFmtId="0" fontId="1" fillId="21" borderId="61" xfId="0" applyFont="1" applyFill="1" applyBorder="1" applyAlignment="1">
      <alignment horizontal="center" vertical="center" wrapText="1"/>
    </xf>
    <xf numFmtId="0" fontId="20" fillId="21" borderId="72"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20" fillId="21" borderId="13" xfId="0" applyFont="1" applyFill="1" applyBorder="1" applyAlignment="1">
      <alignment horizontal="center" vertical="center" wrapText="1"/>
    </xf>
    <xf numFmtId="49" fontId="20" fillId="21" borderId="21" xfId="1" applyNumberFormat="1" applyFont="1" applyFill="1" applyBorder="1" applyAlignment="1">
      <alignment horizontal="center" vertical="center" wrapText="1"/>
    </xf>
    <xf numFmtId="49" fontId="20" fillId="21" borderId="74" xfId="1" applyNumberFormat="1" applyFont="1" applyFill="1" applyBorder="1" applyAlignment="1">
      <alignment horizontal="center" vertical="center" wrapText="1"/>
    </xf>
    <xf numFmtId="49" fontId="20" fillId="21" borderId="12" xfId="1" applyNumberFormat="1" applyFont="1" applyFill="1" applyBorder="1" applyAlignment="1">
      <alignment horizontal="center" vertical="center" wrapText="1"/>
    </xf>
    <xf numFmtId="0" fontId="20" fillId="21" borderId="6" xfId="0" applyFont="1" applyFill="1" applyBorder="1" applyAlignment="1">
      <alignment horizontal="center" vertical="center" wrapText="1"/>
    </xf>
    <xf numFmtId="14" fontId="20" fillId="21" borderId="1" xfId="0" applyNumberFormat="1" applyFont="1" applyFill="1" applyBorder="1" applyAlignment="1">
      <alignment horizontal="center" vertical="center" wrapText="1"/>
    </xf>
    <xf numFmtId="1" fontId="20" fillId="21" borderId="1" xfId="1" applyNumberFormat="1" applyFont="1" applyFill="1" applyBorder="1" applyAlignment="1">
      <alignment horizontal="left" vertical="center" wrapText="1"/>
    </xf>
    <xf numFmtId="0" fontId="20" fillId="21" borderId="1" xfId="0" quotePrefix="1" applyFont="1" applyFill="1" applyBorder="1" applyAlignment="1">
      <alignment horizontal="left" vertical="center" wrapText="1"/>
    </xf>
    <xf numFmtId="0" fontId="20" fillId="21" borderId="1" xfId="0" quotePrefix="1" applyFont="1" applyFill="1" applyBorder="1" applyAlignment="1">
      <alignment horizontal="center" vertical="center" wrapText="1"/>
    </xf>
    <xf numFmtId="1" fontId="1" fillId="21" borderId="1" xfId="1" applyNumberFormat="1" applyFont="1" applyFill="1" applyBorder="1" applyAlignment="1">
      <alignment horizontal="center" vertical="center" wrapText="1"/>
    </xf>
    <xf numFmtId="0" fontId="1" fillId="21" borderId="21" xfId="0" quotePrefix="1" applyFont="1" applyFill="1" applyBorder="1" applyAlignment="1">
      <alignment horizontal="center" vertical="center"/>
    </xf>
    <xf numFmtId="0" fontId="1" fillId="21" borderId="74" xfId="0" quotePrefix="1" applyFont="1" applyFill="1" applyBorder="1" applyAlignment="1">
      <alignment horizontal="center" vertical="center"/>
    </xf>
    <xf numFmtId="14" fontId="20" fillId="24" borderId="1" xfId="0" applyNumberFormat="1" applyFont="1" applyFill="1" applyBorder="1" applyAlignment="1">
      <alignment horizontal="center" vertical="center" wrapText="1"/>
    </xf>
    <xf numFmtId="0" fontId="1" fillId="24" borderId="124" xfId="0" applyFont="1" applyFill="1" applyBorder="1" applyAlignment="1">
      <alignment horizontal="center" vertical="center" wrapText="1"/>
    </xf>
    <xf numFmtId="0" fontId="1" fillId="24" borderId="1" xfId="0" quotePrefix="1" applyFont="1" applyFill="1" applyBorder="1" applyAlignment="1">
      <alignment horizontal="center" vertical="center" wrapText="1"/>
    </xf>
    <xf numFmtId="0" fontId="1" fillId="20" borderId="123" xfId="0" applyFont="1" applyFill="1" applyBorder="1" applyAlignment="1">
      <alignment horizontal="left" vertical="center" wrapText="1"/>
    </xf>
    <xf numFmtId="0" fontId="1" fillId="20" borderId="121" xfId="0" applyFont="1" applyFill="1" applyBorder="1" applyAlignment="1">
      <alignment horizontal="left" vertical="center" wrapText="1"/>
    </xf>
    <xf numFmtId="0" fontId="1" fillId="20" borderId="122" xfId="0" applyFont="1" applyFill="1" applyBorder="1" applyAlignment="1">
      <alignment horizontal="left" vertical="center" wrapText="1"/>
    </xf>
    <xf numFmtId="0" fontId="72" fillId="22" borderId="21" xfId="0" applyFont="1" applyFill="1" applyBorder="1" applyAlignment="1">
      <alignment horizontal="center" vertical="center"/>
    </xf>
    <xf numFmtId="0" fontId="72" fillId="22" borderId="74" xfId="0" applyFont="1" applyFill="1" applyBorder="1" applyAlignment="1">
      <alignment horizontal="center" vertical="center"/>
    </xf>
    <xf numFmtId="0" fontId="72" fillId="22" borderId="12" xfId="0" applyFont="1" applyFill="1" applyBorder="1" applyAlignment="1">
      <alignment horizontal="center" vertical="center"/>
    </xf>
    <xf numFmtId="0" fontId="32" fillId="22" borderId="56" xfId="0" applyFont="1" applyFill="1" applyBorder="1" applyAlignment="1">
      <alignment horizontal="center" vertical="center"/>
    </xf>
    <xf numFmtId="0" fontId="32" fillId="22" borderId="58" xfId="0" applyFont="1" applyFill="1" applyBorder="1" applyAlignment="1">
      <alignment horizontal="center" vertical="center"/>
    </xf>
    <xf numFmtId="0" fontId="32" fillId="22" borderId="19" xfId="0" applyFont="1" applyFill="1" applyBorder="1" applyAlignment="1">
      <alignment horizontal="center" vertical="center"/>
    </xf>
    <xf numFmtId="0" fontId="32" fillId="22" borderId="126" xfId="0" quotePrefix="1" applyFont="1" applyFill="1" applyBorder="1" applyAlignment="1">
      <alignment horizontal="center" vertical="center"/>
    </xf>
    <xf numFmtId="0" fontId="32" fillId="22" borderId="36" xfId="0" applyFont="1" applyFill="1" applyBorder="1" applyAlignment="1">
      <alignment horizontal="center" vertical="center"/>
    </xf>
    <xf numFmtId="0" fontId="32" fillId="22" borderId="127" xfId="0" applyFont="1" applyFill="1" applyBorder="1" applyAlignment="1">
      <alignment horizontal="center" vertical="center"/>
    </xf>
    <xf numFmtId="0" fontId="32" fillId="22" borderId="21" xfId="0" quotePrefix="1" applyFont="1" applyFill="1" applyBorder="1" applyAlignment="1">
      <alignment horizontal="center" vertical="center"/>
    </xf>
    <xf numFmtId="0" fontId="20" fillId="22" borderId="21" xfId="0" applyFont="1" applyFill="1" applyBorder="1" applyAlignment="1">
      <alignment horizontal="center" vertical="center" wrapText="1"/>
    </xf>
    <xf numFmtId="0" fontId="20" fillId="22" borderId="74" xfId="0" applyFont="1" applyFill="1" applyBorder="1" applyAlignment="1">
      <alignment horizontal="center" vertical="center" wrapText="1"/>
    </xf>
    <xf numFmtId="0" fontId="20" fillId="22" borderId="12" xfId="0" applyFont="1" applyFill="1" applyBorder="1" applyAlignment="1">
      <alignment horizontal="center" vertical="center" wrapText="1"/>
    </xf>
    <xf numFmtId="0" fontId="20" fillId="0" borderId="36" xfId="0" quotePrefix="1" applyFont="1" applyBorder="1" applyAlignment="1">
      <alignment horizontal="left" vertical="center" wrapText="1"/>
    </xf>
    <xf numFmtId="0" fontId="20" fillId="0" borderId="127" xfId="0" quotePrefix="1" applyFont="1" applyBorder="1" applyAlignment="1">
      <alignment horizontal="left" vertical="center" wrapText="1"/>
    </xf>
    <xf numFmtId="164" fontId="1" fillId="0" borderId="124" xfId="1" quotePrefix="1" applyNumberFormat="1" applyFont="1" applyFill="1" applyBorder="1" applyAlignment="1">
      <alignment horizontal="center" vertical="center" wrapText="1"/>
    </xf>
    <xf numFmtId="0" fontId="32" fillId="0" borderId="21" xfId="0" quotePrefix="1" applyFont="1" applyBorder="1" applyAlignment="1">
      <alignment horizontal="center" vertical="center"/>
    </xf>
    <xf numFmtId="0" fontId="32" fillId="0" borderId="74" xfId="0" quotePrefix="1" applyFont="1" applyBorder="1" applyAlignment="1">
      <alignment horizontal="center" vertical="center"/>
    </xf>
    <xf numFmtId="0" fontId="32" fillId="0" borderId="12" xfId="0" quotePrefix="1" applyFont="1" applyBorder="1" applyAlignment="1">
      <alignment horizontal="center" vertical="center"/>
    </xf>
    <xf numFmtId="0" fontId="10" fillId="9" borderId="21" xfId="0" quotePrefix="1" applyFont="1" applyFill="1" applyBorder="1" applyAlignment="1">
      <alignment horizontal="center" vertical="center"/>
    </xf>
    <xf numFmtId="0" fontId="10" fillId="9" borderId="74" xfId="0" quotePrefix="1" applyFont="1" applyFill="1" applyBorder="1" applyAlignment="1">
      <alignment horizontal="center" vertical="center"/>
    </xf>
    <xf numFmtId="0" fontId="10" fillId="9" borderId="12" xfId="0" quotePrefix="1" applyFont="1" applyFill="1" applyBorder="1" applyAlignment="1">
      <alignment horizontal="center" vertical="center"/>
    </xf>
    <xf numFmtId="0" fontId="32" fillId="0" borderId="75" xfId="0" quotePrefix="1" applyFont="1" applyBorder="1" applyAlignment="1">
      <alignment horizontal="center" vertical="center"/>
    </xf>
    <xf numFmtId="0" fontId="20" fillId="22" borderId="86" xfId="0" applyFont="1" applyFill="1" applyBorder="1" applyAlignment="1">
      <alignment horizontal="center" vertical="center"/>
    </xf>
    <xf numFmtId="0" fontId="20" fillId="22" borderId="75" xfId="0" applyFont="1" applyFill="1" applyBorder="1" applyAlignment="1">
      <alignment horizontal="center" vertical="center"/>
    </xf>
    <xf numFmtId="0" fontId="20" fillId="22" borderId="14" xfId="0" applyFont="1" applyFill="1" applyBorder="1" applyAlignment="1">
      <alignment horizontal="center" vertical="center"/>
    </xf>
    <xf numFmtId="0" fontId="20" fillId="0" borderId="126" xfId="0" quotePrefix="1" applyFont="1" applyBorder="1" applyAlignment="1">
      <alignment horizontal="center" vertical="center"/>
    </xf>
    <xf numFmtId="0" fontId="20" fillId="0" borderId="36" xfId="0" applyFont="1" applyBorder="1" applyAlignment="1">
      <alignment horizontal="center" vertical="center"/>
    </xf>
    <xf numFmtId="0" fontId="20" fillId="0" borderId="127" xfId="0" applyFont="1" applyBorder="1" applyAlignment="1">
      <alignment horizontal="center" vertical="center"/>
    </xf>
    <xf numFmtId="0" fontId="1" fillId="0" borderId="21" xfId="0" quotePrefix="1" applyFont="1" applyBorder="1" applyAlignment="1">
      <alignment horizontal="left" vertical="center" wrapText="1"/>
    </xf>
    <xf numFmtId="0" fontId="1" fillId="0" borderId="74"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32" fillId="20" borderId="21" xfId="0" applyFont="1" applyFill="1" applyBorder="1" applyAlignment="1">
      <alignment horizontal="left" vertical="center" wrapText="1"/>
    </xf>
    <xf numFmtId="0" fontId="32" fillId="20" borderId="74" xfId="0" applyFont="1" applyFill="1" applyBorder="1" applyAlignment="1">
      <alignment horizontal="left" vertical="center" wrapText="1"/>
    </xf>
    <xf numFmtId="0" fontId="32" fillId="20" borderId="12" xfId="0" applyFont="1" applyFill="1" applyBorder="1" applyAlignment="1">
      <alignment horizontal="left" vertical="center" wrapText="1"/>
    </xf>
    <xf numFmtId="0" fontId="32" fillId="20" borderId="21" xfId="0" applyFont="1" applyFill="1" applyBorder="1" applyAlignment="1">
      <alignment horizontal="center" vertical="center"/>
    </xf>
    <xf numFmtId="0" fontId="32" fillId="20" borderId="74" xfId="0" applyFont="1" applyFill="1" applyBorder="1" applyAlignment="1">
      <alignment horizontal="center" vertical="center"/>
    </xf>
    <xf numFmtId="0" fontId="32" fillId="20" borderId="12" xfId="0" applyFont="1" applyFill="1" applyBorder="1" applyAlignment="1">
      <alignment horizontal="center" vertical="center"/>
    </xf>
    <xf numFmtId="164" fontId="20" fillId="0" borderId="21" xfId="1" quotePrefix="1" applyNumberFormat="1" applyFont="1" applyFill="1" applyBorder="1" applyAlignment="1">
      <alignment horizontal="center" vertical="center" wrapText="1"/>
    </xf>
    <xf numFmtId="1" fontId="20" fillId="20" borderId="21" xfId="1" applyNumberFormat="1" applyFont="1" applyFill="1" applyBorder="1" applyAlignment="1">
      <alignment horizontal="center" vertical="center" wrapText="1"/>
    </xf>
    <xf numFmtId="1" fontId="20" fillId="20" borderId="74" xfId="1" applyNumberFormat="1" applyFont="1" applyFill="1" applyBorder="1" applyAlignment="1">
      <alignment horizontal="center" vertical="center" wrapText="1"/>
    </xf>
    <xf numFmtId="1" fontId="20" fillId="20" borderId="12" xfId="1" applyNumberFormat="1" applyFont="1" applyFill="1" applyBorder="1" applyAlignment="1">
      <alignment horizontal="center" vertical="center" wrapText="1"/>
    </xf>
    <xf numFmtId="49" fontId="20" fillId="20" borderId="21" xfId="0" applyNumberFormat="1" applyFont="1" applyFill="1" applyBorder="1" applyAlignment="1">
      <alignment horizontal="center" vertical="center" wrapText="1"/>
    </xf>
    <xf numFmtId="49" fontId="20" fillId="20" borderId="74" xfId="0" applyNumberFormat="1" applyFont="1" applyFill="1" applyBorder="1" applyAlignment="1">
      <alignment horizontal="center" vertical="center" wrapText="1"/>
    </xf>
    <xf numFmtId="49" fontId="20" fillId="20" borderId="12" xfId="0" applyNumberFormat="1" applyFont="1" applyFill="1" applyBorder="1" applyAlignment="1">
      <alignment horizontal="center" vertical="center" wrapText="1"/>
    </xf>
    <xf numFmtId="0" fontId="20" fillId="20" borderId="21" xfId="0" quotePrefix="1" applyFont="1" applyFill="1" applyBorder="1" applyAlignment="1">
      <alignment horizontal="center" vertical="top" wrapText="1"/>
    </xf>
    <xf numFmtId="0" fontId="20" fillId="20" borderId="74" xfId="0" quotePrefix="1" applyFont="1" applyFill="1" applyBorder="1" applyAlignment="1">
      <alignment horizontal="center" vertical="top" wrapText="1"/>
    </xf>
    <xf numFmtId="0" fontId="20" fillId="20" borderId="12" xfId="0" quotePrefix="1" applyFont="1" applyFill="1" applyBorder="1" applyAlignment="1">
      <alignment horizontal="center" vertical="top" wrapText="1"/>
    </xf>
    <xf numFmtId="164" fontId="20" fillId="9" borderId="74" xfId="1" applyNumberFormat="1" applyFont="1" applyFill="1" applyBorder="1" applyAlignment="1">
      <alignment horizontal="center" vertical="center" wrapText="1"/>
    </xf>
    <xf numFmtId="164" fontId="20" fillId="9" borderId="12" xfId="1" applyNumberFormat="1" applyFont="1" applyFill="1" applyBorder="1" applyAlignment="1">
      <alignment horizontal="center" vertical="center" wrapText="1"/>
    </xf>
    <xf numFmtId="0" fontId="32" fillId="26" borderId="1" xfId="0" applyFont="1" applyFill="1" applyBorder="1" applyAlignment="1">
      <alignment horizontal="center" vertical="center" wrapText="1"/>
    </xf>
    <xf numFmtId="0" fontId="32" fillId="25" borderId="74" xfId="0" applyFont="1" applyFill="1" applyBorder="1" applyAlignment="1">
      <alignment horizontal="center" vertical="center" wrapText="1"/>
    </xf>
    <xf numFmtId="0" fontId="32" fillId="25" borderId="12" xfId="0" applyFont="1" applyFill="1" applyBorder="1" applyAlignment="1">
      <alignment horizontal="center" vertical="center" wrapText="1"/>
    </xf>
    <xf numFmtId="0" fontId="32"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9" fontId="32" fillId="0" borderId="74" xfId="0" applyNumberFormat="1" applyFont="1" applyBorder="1" applyAlignment="1">
      <alignment horizontal="center" vertical="center" wrapText="1"/>
    </xf>
    <xf numFmtId="9" fontId="32" fillId="0" borderId="12" xfId="0" applyNumberFormat="1" applyFont="1" applyBorder="1" applyAlignment="1">
      <alignment horizontal="center" vertical="center" wrapText="1"/>
    </xf>
    <xf numFmtId="0" fontId="32" fillId="25" borderId="1" xfId="0" applyFont="1" applyFill="1" applyBorder="1" applyAlignment="1">
      <alignment horizontal="left" vertical="center" wrapText="1"/>
    </xf>
    <xf numFmtId="0" fontId="32" fillId="25" borderId="74" xfId="0" applyFont="1" applyFill="1" applyBorder="1" applyAlignment="1">
      <alignment horizontal="left" vertical="center" wrapText="1"/>
    </xf>
    <xf numFmtId="0" fontId="32" fillId="25" borderId="12" xfId="0" applyFont="1" applyFill="1" applyBorder="1" applyAlignment="1">
      <alignment horizontal="left" vertical="center" wrapText="1"/>
    </xf>
    <xf numFmtId="49" fontId="20" fillId="24" borderId="12" xfId="0" applyNumberFormat="1" applyFont="1" applyFill="1" applyBorder="1" applyAlignment="1">
      <alignment horizontal="center" vertical="center"/>
    </xf>
    <xf numFmtId="164" fontId="32" fillId="0" borderId="21" xfId="1" applyNumberFormat="1" applyFont="1" applyFill="1" applyBorder="1" applyAlignment="1">
      <alignment horizontal="left" vertical="center" wrapText="1"/>
    </xf>
    <xf numFmtId="164" fontId="32" fillId="0" borderId="74" xfId="1" applyNumberFormat="1" applyFont="1" applyFill="1" applyBorder="1" applyAlignment="1">
      <alignment horizontal="left" vertical="center" wrapText="1"/>
    </xf>
    <xf numFmtId="0" fontId="37" fillId="0" borderId="6" xfId="0" applyFont="1" applyBorder="1" applyAlignment="1">
      <alignment horizontal="left" vertical="center"/>
    </xf>
    <xf numFmtId="0" fontId="37" fillId="0" borderId="1" xfId="0" applyFont="1" applyBorder="1" applyAlignment="1">
      <alignment horizontal="left" vertical="center"/>
    </xf>
    <xf numFmtId="0" fontId="37" fillId="0" borderId="88" xfId="0" applyFont="1" applyBorder="1" applyAlignment="1">
      <alignment horizontal="left" vertical="center"/>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37" fillId="0" borderId="89" xfId="0" applyFont="1" applyBorder="1" applyAlignment="1">
      <alignment horizontal="left" vertical="center"/>
    </xf>
    <xf numFmtId="0" fontId="37" fillId="0" borderId="16" xfId="0" applyFont="1" applyBorder="1" applyAlignment="1">
      <alignment horizontal="center" vertical="center"/>
    </xf>
    <xf numFmtId="0" fontId="37" fillId="0" borderId="18" xfId="0" applyFont="1" applyBorder="1" applyAlignment="1">
      <alignment horizontal="center" vertical="center"/>
    </xf>
    <xf numFmtId="0" fontId="37" fillId="0" borderId="17" xfId="0" applyFont="1" applyBorder="1" applyAlignment="1">
      <alignment horizontal="center" vertical="center"/>
    </xf>
    <xf numFmtId="0" fontId="37" fillId="0" borderId="117" xfId="0" applyFont="1" applyBorder="1" applyAlignment="1">
      <alignment horizontal="center" vertical="center"/>
    </xf>
    <xf numFmtId="0" fontId="37" fillId="0" borderId="118" xfId="0" applyFont="1" applyBorder="1" applyAlignment="1">
      <alignment horizontal="center" vertical="center"/>
    </xf>
    <xf numFmtId="0" fontId="37" fillId="0" borderId="24" xfId="0" applyFont="1" applyBorder="1" applyAlignment="1">
      <alignment horizontal="center" vertical="center"/>
    </xf>
    <xf numFmtId="0" fontId="37" fillId="0" borderId="81" xfId="0" applyFont="1" applyBorder="1" applyAlignment="1">
      <alignment horizontal="left" vertical="center"/>
    </xf>
    <xf numFmtId="0" fontId="37" fillId="0" borderId="57" xfId="0" applyFont="1" applyBorder="1" applyAlignment="1">
      <alignment horizontal="left" vertical="center"/>
    </xf>
    <xf numFmtId="0" fontId="37" fillId="0" borderId="92" xfId="0" applyFont="1" applyBorder="1" applyAlignment="1">
      <alignment horizontal="left" vertical="center"/>
    </xf>
    <xf numFmtId="0" fontId="37" fillId="0" borderId="61" xfId="0" applyFont="1" applyBorder="1" applyAlignment="1">
      <alignment horizontal="left" vertical="center"/>
    </xf>
    <xf numFmtId="0" fontId="37" fillId="0" borderId="0" xfId="0" applyFont="1" applyAlignment="1">
      <alignment horizontal="left" vertical="center"/>
    </xf>
    <xf numFmtId="0" fontId="37" fillId="0" borderId="90" xfId="0" applyFont="1" applyBorder="1" applyAlignment="1">
      <alignment horizontal="left" vertical="center"/>
    </xf>
    <xf numFmtId="0" fontId="37" fillId="0" borderId="26" xfId="0" applyFont="1" applyBorder="1" applyAlignment="1">
      <alignment horizontal="left" vertical="center"/>
    </xf>
    <xf numFmtId="0" fontId="37" fillId="0" borderId="11" xfId="0" applyFont="1" applyBorder="1" applyAlignment="1">
      <alignment horizontal="left" vertical="center"/>
    </xf>
    <xf numFmtId="0" fontId="37" fillId="0" borderId="91" xfId="0" applyFont="1" applyBorder="1" applyAlignment="1">
      <alignment horizontal="left" vertical="center"/>
    </xf>
    <xf numFmtId="0" fontId="37" fillId="0" borderId="13" xfId="0" applyFont="1" applyBorder="1" applyAlignment="1">
      <alignment horizontal="left" vertical="center"/>
    </xf>
    <xf numFmtId="0" fontId="37" fillId="0" borderId="12" xfId="0" applyFont="1" applyBorder="1" applyAlignment="1">
      <alignment horizontal="left" vertical="center"/>
    </xf>
    <xf numFmtId="0" fontId="37" fillId="0" borderId="72" xfId="0" applyFont="1" applyBorder="1" applyAlignment="1">
      <alignment horizontal="left" vertical="center"/>
    </xf>
    <xf numFmtId="0" fontId="37" fillId="0" borderId="21" xfId="0" applyFont="1" applyBorder="1" applyAlignment="1">
      <alignment horizontal="left" vertical="center"/>
    </xf>
    <xf numFmtId="0" fontId="37" fillId="0" borderId="56"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58" xfId="0" applyFont="1" applyBorder="1" applyAlignment="1">
      <alignment horizontal="center" vertical="center" wrapText="1"/>
    </xf>
    <xf numFmtId="0" fontId="37" fillId="0" borderId="0" xfId="0" applyFont="1" applyAlignment="1">
      <alignment horizontal="center" vertical="center" wrapText="1"/>
    </xf>
    <xf numFmtId="0" fontId="37" fillId="0" borderId="22"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3" xfId="0" applyFont="1" applyBorder="1" applyAlignment="1">
      <alignment horizontal="center" vertical="center"/>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20" fillId="0" borderId="58" xfId="0" applyFont="1" applyBorder="1" applyAlignment="1">
      <alignment horizontal="left" vertical="center"/>
    </xf>
    <xf numFmtId="0" fontId="20" fillId="0" borderId="0" xfId="0" applyFont="1" applyAlignment="1">
      <alignment horizontal="left" vertical="center"/>
    </xf>
    <xf numFmtId="0" fontId="20" fillId="0" borderId="22" xfId="0" applyFont="1" applyBorder="1" applyAlignment="1">
      <alignment horizontal="left" vertical="center"/>
    </xf>
    <xf numFmtId="0" fontId="17" fillId="3" borderId="16"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37" fillId="0" borderId="85" xfId="0" applyFont="1" applyBorder="1" applyAlignment="1">
      <alignment horizontal="center" vertical="center" wrapText="1"/>
    </xf>
    <xf numFmtId="0" fontId="37" fillId="0" borderId="82"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11" xfId="0" applyFont="1" applyBorder="1" applyAlignment="1">
      <alignment horizontal="left" vertical="center" wrapText="1"/>
    </xf>
    <xf numFmtId="0" fontId="20" fillId="0" borderId="20" xfId="0" applyFont="1" applyBorder="1" applyAlignment="1">
      <alignment horizontal="left" vertical="center" wrapText="1"/>
    </xf>
    <xf numFmtId="0" fontId="20" fillId="0" borderId="58" xfId="0" applyFont="1" applyBorder="1" applyAlignment="1">
      <alignment horizontal="left" vertical="center" wrapText="1"/>
    </xf>
    <xf numFmtId="0" fontId="20" fillId="0" borderId="0" xfId="0" applyFont="1" applyAlignment="1">
      <alignment horizontal="left" vertical="center" wrapText="1"/>
    </xf>
    <xf numFmtId="0" fontId="20" fillId="0" borderId="22" xfId="0" applyFont="1" applyBorder="1" applyAlignment="1">
      <alignment horizontal="left" vertical="center" wrapText="1"/>
    </xf>
    <xf numFmtId="0" fontId="17" fillId="0" borderId="33" xfId="0" applyFont="1" applyBorder="1" applyAlignment="1">
      <alignment horizontal="center"/>
    </xf>
    <xf numFmtId="0" fontId="37" fillId="0" borderId="116" xfId="0" applyFont="1" applyBorder="1" applyAlignment="1">
      <alignment horizontal="center" vertical="center"/>
    </xf>
    <xf numFmtId="0" fontId="37" fillId="22" borderId="16" xfId="0" applyFont="1" applyFill="1" applyBorder="1" applyAlignment="1">
      <alignment horizontal="center" vertical="center"/>
    </xf>
    <xf numFmtId="0" fontId="37" fillId="22" borderId="33" xfId="0" applyFont="1" applyFill="1" applyBorder="1" applyAlignment="1">
      <alignment horizontal="center" vertical="center"/>
    </xf>
    <xf numFmtId="0" fontId="41" fillId="3" borderId="6" xfId="0" applyFont="1" applyFill="1" applyBorder="1" applyAlignment="1">
      <alignment horizontal="center"/>
    </xf>
    <xf numFmtId="0" fontId="41" fillId="3" borderId="7" xfId="0" applyFont="1" applyFill="1" applyBorder="1" applyAlignment="1">
      <alignment horizont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3" xfId="0" applyFont="1" applyFill="1" applyBorder="1" applyAlignment="1">
      <alignment horizontal="center" wrapText="1"/>
    </xf>
    <xf numFmtId="0" fontId="17" fillId="3" borderId="5" xfId="0" applyFont="1" applyFill="1" applyBorder="1" applyAlignment="1">
      <alignment horizontal="center"/>
    </xf>
    <xf numFmtId="0" fontId="17" fillId="3" borderId="25"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9" xfId="0" applyFont="1" applyBorder="1" applyAlignment="1">
      <alignment horizontal="center" vertical="center"/>
    </xf>
    <xf numFmtId="0" fontId="17" fillId="0" borderId="6" xfId="0" applyFont="1" applyBorder="1" applyAlignment="1">
      <alignment horizontal="center"/>
    </xf>
    <xf numFmtId="0" fontId="37" fillId="0" borderId="81"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38" xfId="0" applyFont="1" applyBorder="1" applyAlignment="1">
      <alignment horizontal="center" vertical="center" wrapText="1"/>
    </xf>
    <xf numFmtId="0" fontId="37" fillId="3" borderId="16" xfId="0" applyFont="1" applyFill="1" applyBorder="1" applyAlignment="1">
      <alignment horizontal="center" vertical="center"/>
    </xf>
    <xf numFmtId="0" fontId="37" fillId="3" borderId="18" xfId="0" applyFont="1" applyFill="1" applyBorder="1" applyAlignment="1">
      <alignment horizontal="center" vertical="center"/>
    </xf>
    <xf numFmtId="0" fontId="37" fillId="3" borderId="33" xfId="0" applyFont="1" applyFill="1" applyBorder="1" applyAlignment="1">
      <alignment horizontal="center" vertical="center"/>
    </xf>
    <xf numFmtId="0" fontId="17" fillId="3" borderId="68" xfId="0" applyFont="1" applyFill="1" applyBorder="1" applyAlignment="1">
      <alignment horizontal="center" vertical="center" wrapText="1"/>
    </xf>
    <xf numFmtId="0" fontId="17" fillId="3" borderId="67" xfId="0" applyFont="1" applyFill="1" applyBorder="1" applyAlignment="1">
      <alignment horizontal="center" vertical="center" wrapText="1"/>
    </xf>
    <xf numFmtId="0" fontId="10" fillId="0" borderId="78" xfId="0" applyFont="1" applyBorder="1" applyAlignment="1">
      <alignment horizontal="left"/>
    </xf>
    <xf numFmtId="0" fontId="10" fillId="0" borderId="15" xfId="0" applyFont="1" applyBorder="1" applyAlignment="1">
      <alignment horizontal="left"/>
    </xf>
    <xf numFmtId="0" fontId="10" fillId="0" borderId="77" xfId="0" applyFont="1" applyBorder="1" applyAlignment="1">
      <alignment horizontal="left"/>
    </xf>
    <xf numFmtId="0" fontId="29" fillId="9" borderId="0" xfId="0" applyFont="1" applyFill="1" applyAlignment="1">
      <alignment horizontal="center"/>
    </xf>
    <xf numFmtId="0" fontId="36" fillId="0" borderId="8" xfId="0" applyFont="1" applyBorder="1" applyAlignment="1">
      <alignment horizontal="left"/>
    </xf>
    <xf numFmtId="0" fontId="36" fillId="0" borderId="9" xfId="0" applyFont="1" applyBorder="1" applyAlignment="1">
      <alignment horizontal="left"/>
    </xf>
    <xf numFmtId="0" fontId="36" fillId="0" borderId="10" xfId="0" applyFont="1" applyBorder="1" applyAlignment="1">
      <alignment horizontal="left"/>
    </xf>
    <xf numFmtId="0" fontId="17" fillId="3" borderId="65" xfId="0" applyFont="1" applyFill="1" applyBorder="1" applyAlignment="1">
      <alignment horizontal="center" vertical="center" wrapText="1"/>
    </xf>
    <xf numFmtId="0" fontId="37" fillId="0" borderId="16" xfId="0" applyFont="1" applyBorder="1" applyAlignment="1">
      <alignment horizontal="left" vertical="center"/>
    </xf>
    <xf numFmtId="0" fontId="37" fillId="0" borderId="18" xfId="0" applyFont="1" applyBorder="1" applyAlignment="1">
      <alignment horizontal="left" vertical="center"/>
    </xf>
    <xf numFmtId="0" fontId="37" fillId="0" borderId="17" xfId="0" applyFont="1" applyBorder="1" applyAlignment="1">
      <alignment horizontal="left" vertical="center"/>
    </xf>
    <xf numFmtId="0" fontId="17" fillId="0" borderId="16" xfId="0" applyFont="1" applyBorder="1" applyAlignment="1">
      <alignment horizontal="left" vertical="center" wrapText="1"/>
    </xf>
    <xf numFmtId="0" fontId="17" fillId="0" borderId="18" xfId="0" applyFont="1" applyBorder="1" applyAlignment="1">
      <alignment horizontal="left" vertical="center" wrapText="1"/>
    </xf>
    <xf numFmtId="0" fontId="17" fillId="0" borderId="17" xfId="0" applyFont="1" applyBorder="1" applyAlignment="1">
      <alignment horizontal="left" vertical="center" wrapText="1"/>
    </xf>
    <xf numFmtId="0" fontId="17" fillId="3" borderId="25"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37" xfId="0" applyFont="1" applyFill="1" applyBorder="1" applyAlignment="1">
      <alignment horizontal="center" vertical="center"/>
    </xf>
    <xf numFmtId="0" fontId="20" fillId="0" borderId="5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60" xfId="0" applyFont="1" applyBorder="1" applyAlignment="1">
      <alignment horizontal="center" vertical="center" wrapText="1"/>
    </xf>
    <xf numFmtId="0" fontId="37" fillId="22" borderId="17" xfId="0" applyFont="1" applyFill="1" applyBorder="1" applyAlignment="1">
      <alignment horizontal="center" vertical="center"/>
    </xf>
    <xf numFmtId="0" fontId="37" fillId="22" borderId="119" xfId="0" quotePrefix="1" applyFont="1" applyFill="1" applyBorder="1" applyAlignment="1">
      <alignment horizontal="center" vertical="center"/>
    </xf>
    <xf numFmtId="0" fontId="37" fillId="22" borderId="24" xfId="0" quotePrefix="1" applyFont="1" applyFill="1" applyBorder="1" applyAlignment="1">
      <alignment horizontal="center" vertical="center"/>
    </xf>
    <xf numFmtId="0" fontId="37" fillId="22" borderId="94" xfId="0" quotePrefix="1" applyFont="1" applyFill="1" applyBorder="1" applyAlignment="1">
      <alignment horizontal="center" vertical="center"/>
    </xf>
    <xf numFmtId="0" fontId="41" fillId="3" borderId="3" xfId="0" applyFont="1" applyFill="1" applyBorder="1" applyAlignment="1">
      <alignment horizontal="center"/>
    </xf>
    <xf numFmtId="0" fontId="41" fillId="3" borderId="5" xfId="0" applyFont="1" applyFill="1" applyBorder="1" applyAlignment="1">
      <alignment horizontal="center"/>
    </xf>
    <xf numFmtId="0" fontId="17" fillId="3" borderId="61"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37" fillId="0" borderId="56" xfId="0" applyFont="1" applyBorder="1" applyAlignment="1">
      <alignment horizontal="left" vertical="center" wrapText="1"/>
    </xf>
    <xf numFmtId="0" fontId="37" fillId="0" borderId="57" xfId="0" applyFont="1" applyBorder="1" applyAlignment="1">
      <alignment horizontal="left" vertical="center" wrapText="1"/>
    </xf>
    <xf numFmtId="0" fontId="37" fillId="0" borderId="23" xfId="0" applyFont="1" applyBorder="1" applyAlignment="1">
      <alignment horizontal="left" vertical="center" wrapText="1"/>
    </xf>
    <xf numFmtId="0" fontId="37" fillId="0" borderId="19" xfId="0" applyFont="1" applyBorder="1" applyAlignment="1">
      <alignment horizontal="left" vertical="center" wrapText="1"/>
    </xf>
    <xf numFmtId="0" fontId="37" fillId="0" borderId="11" xfId="0" applyFont="1" applyBorder="1" applyAlignment="1">
      <alignment horizontal="left" vertical="center" wrapText="1"/>
    </xf>
    <xf numFmtId="0" fontId="37" fillId="0" borderId="20" xfId="0" applyFont="1" applyBorder="1" applyAlignment="1">
      <alignment horizontal="left" vertical="center" wrapText="1"/>
    </xf>
    <xf numFmtId="0" fontId="17" fillId="3" borderId="69" xfId="0" applyFont="1" applyFill="1" applyBorder="1" applyAlignment="1">
      <alignment horizontal="center" vertical="center" wrapText="1"/>
    </xf>
    <xf numFmtId="0" fontId="17" fillId="0" borderId="56" xfId="0" applyFont="1" applyBorder="1" applyAlignment="1">
      <alignment horizontal="left" vertical="center" wrapText="1"/>
    </xf>
    <xf numFmtId="0" fontId="17" fillId="0" borderId="57" xfId="0" applyFont="1" applyBorder="1" applyAlignment="1">
      <alignment horizontal="left" vertical="center" wrapText="1"/>
    </xf>
    <xf numFmtId="0" fontId="17" fillId="0" borderId="23" xfId="0" applyFont="1" applyBorder="1" applyAlignment="1">
      <alignment horizontal="left" vertical="center" wrapText="1"/>
    </xf>
    <xf numFmtId="0" fontId="27" fillId="0" borderId="19" xfId="0" applyFont="1" applyBorder="1" applyAlignment="1">
      <alignment horizontal="left" vertical="center"/>
    </xf>
    <xf numFmtId="0" fontId="27" fillId="0" borderId="11" xfId="0" applyFont="1" applyBorder="1" applyAlignment="1">
      <alignment horizontal="left" vertical="center"/>
    </xf>
    <xf numFmtId="0" fontId="27" fillId="0" borderId="20" xfId="0" applyFont="1" applyBorder="1" applyAlignment="1">
      <alignment horizontal="left" vertical="center"/>
    </xf>
    <xf numFmtId="0" fontId="28" fillId="0" borderId="16" xfId="0" applyFont="1" applyBorder="1" applyAlignment="1">
      <alignment horizontal="left" vertical="center"/>
    </xf>
    <xf numFmtId="0" fontId="28" fillId="0" borderId="18" xfId="0" applyFont="1" applyBorder="1" applyAlignment="1">
      <alignment horizontal="left" vertical="center"/>
    </xf>
    <xf numFmtId="0" fontId="28" fillId="0" borderId="17" xfId="0" applyFont="1" applyBorder="1" applyAlignment="1">
      <alignment horizontal="left" vertical="center"/>
    </xf>
    <xf numFmtId="0" fontId="17" fillId="0" borderId="36" xfId="0" applyFont="1" applyBorder="1" applyAlignment="1">
      <alignment horizontal="center" vertical="center" textRotation="90" wrapText="1"/>
    </xf>
    <xf numFmtId="0" fontId="17" fillId="0" borderId="28" xfId="0" applyFont="1" applyBorder="1" applyAlignment="1">
      <alignment horizontal="center" vertical="center" textRotation="90" wrapText="1"/>
    </xf>
    <xf numFmtId="0" fontId="17" fillId="3" borderId="59" xfId="0" applyFont="1" applyFill="1" applyBorder="1" applyAlignment="1">
      <alignment horizontal="center"/>
    </xf>
    <xf numFmtId="0" fontId="17" fillId="3" borderId="60" xfId="0" applyFont="1" applyFill="1" applyBorder="1" applyAlignment="1">
      <alignment horizontal="center"/>
    </xf>
    <xf numFmtId="0" fontId="41" fillId="3" borderId="59" xfId="0" applyFont="1" applyFill="1" applyBorder="1" applyAlignment="1">
      <alignment horizontal="center"/>
    </xf>
    <xf numFmtId="0" fontId="41" fillId="3" borderId="60" xfId="0" applyFont="1" applyFill="1" applyBorder="1" applyAlignment="1">
      <alignment horizontal="center"/>
    </xf>
    <xf numFmtId="0" fontId="6" fillId="2" borderId="25"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30" xfId="0" applyFont="1" applyBorder="1" applyAlignment="1">
      <alignment horizontal="left" vertical="top" wrapText="1"/>
    </xf>
    <xf numFmtId="0" fontId="12" fillId="0" borderId="10" xfId="0" applyFont="1" applyBorder="1" applyAlignment="1">
      <alignment horizontal="left" vertical="top" wrapText="1"/>
    </xf>
    <xf numFmtId="0" fontId="6" fillId="2" borderId="73"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7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7" fillId="2" borderId="68" xfId="0" applyFont="1" applyFill="1" applyBorder="1" applyAlignment="1">
      <alignment horizontal="center" vertical="center"/>
    </xf>
    <xf numFmtId="0" fontId="17" fillId="2" borderId="66" xfId="0" applyFont="1" applyFill="1" applyBorder="1" applyAlignment="1">
      <alignment horizontal="center" vertical="center"/>
    </xf>
    <xf numFmtId="0" fontId="17" fillId="2" borderId="67" xfId="0" applyFont="1" applyFill="1" applyBorder="1" applyAlignment="1">
      <alignment horizontal="center" vertical="center"/>
    </xf>
    <xf numFmtId="0" fontId="6" fillId="2" borderId="68"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5" fillId="2" borderId="77" xfId="0" applyFont="1" applyFill="1" applyBorder="1" applyAlignment="1">
      <alignment vertical="center" wrapText="1"/>
    </xf>
    <xf numFmtId="0" fontId="5" fillId="2" borderId="74" xfId="0" applyFont="1" applyFill="1" applyBorder="1" applyAlignment="1">
      <alignment vertical="center" wrapText="1"/>
    </xf>
    <xf numFmtId="0" fontId="6" fillId="2" borderId="78"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0" fontId="16" fillId="6" borderId="8" xfId="0" applyFont="1" applyFill="1" applyBorder="1" applyAlignment="1">
      <alignment horizontal="center"/>
    </xf>
    <xf numFmtId="0" fontId="16" fillId="6" borderId="9" xfId="0" applyFont="1" applyFill="1" applyBorder="1" applyAlignment="1">
      <alignment horizontal="center"/>
    </xf>
    <xf numFmtId="0" fontId="16" fillId="6" borderId="10" xfId="0" applyFont="1" applyFill="1" applyBorder="1" applyAlignment="1">
      <alignment horizontal="center"/>
    </xf>
    <xf numFmtId="0" fontId="6" fillId="2" borderId="1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73" fillId="0" borderId="61" xfId="0" applyFont="1" applyBorder="1" applyAlignment="1">
      <alignment horizontal="center" vertical="center"/>
    </xf>
    <xf numFmtId="0" fontId="73" fillId="0" borderId="0" xfId="0" applyFont="1" applyAlignment="1">
      <alignment horizontal="center" vertical="center"/>
    </xf>
    <xf numFmtId="0" fontId="27" fillId="22" borderId="8" xfId="0" applyFont="1" applyFill="1" applyBorder="1" applyAlignment="1">
      <alignment horizontal="center"/>
    </xf>
    <xf numFmtId="0" fontId="27" fillId="22" borderId="9" xfId="0" applyFont="1" applyFill="1" applyBorder="1" applyAlignment="1">
      <alignment horizontal="center"/>
    </xf>
    <xf numFmtId="0" fontId="27" fillId="22" borderId="10" xfId="0" applyFont="1" applyFill="1" applyBorder="1" applyAlignment="1">
      <alignment horizontal="center"/>
    </xf>
    <xf numFmtId="0" fontId="27" fillId="22" borderId="8" xfId="0" applyFont="1" applyFill="1" applyBorder="1" applyAlignment="1">
      <alignment horizontal="center" vertical="center" wrapText="1"/>
    </xf>
    <xf numFmtId="0" fontId="0" fillId="9" borderId="10" xfId="0" applyFill="1" applyBorder="1" applyAlignment="1">
      <alignment horizontal="center" vertical="center" wrapText="1"/>
    </xf>
    <xf numFmtId="0" fontId="27" fillId="22" borderId="9"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32" xfId="0" applyFont="1" applyFill="1" applyBorder="1" applyAlignment="1">
      <alignment horizontal="center" vertical="center" wrapText="1"/>
    </xf>
    <xf numFmtId="0" fontId="27" fillId="22" borderId="18" xfId="0" applyFont="1" applyFill="1" applyBorder="1" applyAlignment="1">
      <alignment horizontal="center" vertical="center" wrapText="1"/>
    </xf>
    <xf numFmtId="0" fontId="27" fillId="22" borderId="33" xfId="0" applyFont="1" applyFill="1" applyBorder="1" applyAlignment="1">
      <alignment horizontal="center" vertical="center" wrapText="1"/>
    </xf>
    <xf numFmtId="0" fontId="27" fillId="22" borderId="65" xfId="0" applyFont="1" applyFill="1" applyBorder="1" applyAlignment="1">
      <alignment horizontal="center" vertical="center" wrapText="1"/>
    </xf>
    <xf numFmtId="0" fontId="27" fillId="22" borderId="66" xfId="0" applyFont="1" applyFill="1" applyBorder="1" applyAlignment="1">
      <alignment horizontal="center" vertical="center" wrapText="1"/>
    </xf>
    <xf numFmtId="0" fontId="27" fillId="22" borderId="69" xfId="0" applyFont="1" applyFill="1" applyBorder="1" applyAlignment="1">
      <alignment horizontal="center" vertical="center" wrapText="1"/>
    </xf>
    <xf numFmtId="0" fontId="37" fillId="22" borderId="81" xfId="0" applyFont="1" applyFill="1" applyBorder="1" applyAlignment="1">
      <alignment horizontal="center" vertical="center" wrapText="1"/>
    </xf>
    <xf numFmtId="0" fontId="37" fillId="22" borderId="57" xfId="0" applyFont="1" applyFill="1" applyBorder="1" applyAlignment="1">
      <alignment horizontal="center" vertical="center" wrapText="1"/>
    </xf>
    <xf numFmtId="0" fontId="37" fillId="22" borderId="83" xfId="0" applyFont="1" applyFill="1" applyBorder="1" applyAlignment="1">
      <alignment horizontal="center" vertical="center" wrapText="1"/>
    </xf>
    <xf numFmtId="0" fontId="37" fillId="22" borderId="26" xfId="0" applyFont="1" applyFill="1" applyBorder="1" applyAlignment="1">
      <alignment horizontal="center" vertical="center" wrapText="1"/>
    </xf>
    <xf numFmtId="0" fontId="37" fillId="22" borderId="11" xfId="0" applyFont="1" applyFill="1" applyBorder="1" applyAlignment="1">
      <alignment horizontal="center" vertical="center" wrapText="1"/>
    </xf>
    <xf numFmtId="0" fontId="37" fillId="22" borderId="34" xfId="0" applyFont="1" applyFill="1" applyBorder="1" applyAlignment="1">
      <alignment horizontal="center" vertical="center" wrapText="1"/>
    </xf>
    <xf numFmtId="0" fontId="37" fillId="22" borderId="32" xfId="0" applyFont="1" applyFill="1" applyBorder="1" applyAlignment="1">
      <alignment horizontal="center" vertical="center" wrapText="1"/>
    </xf>
    <xf numFmtId="0" fontId="37" fillId="22" borderId="18" xfId="0" applyFont="1" applyFill="1" applyBorder="1" applyAlignment="1">
      <alignment horizontal="center" vertical="center" wrapText="1"/>
    </xf>
    <xf numFmtId="0" fontId="37" fillId="22" borderId="33"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7" fillId="22" borderId="93" xfId="0" applyFont="1" applyFill="1" applyBorder="1" applyAlignment="1">
      <alignment horizontal="center" vertical="center" wrapText="1"/>
    </xf>
    <xf numFmtId="0" fontId="27" fillId="22" borderId="118" xfId="0" applyFont="1" applyFill="1" applyBorder="1" applyAlignment="1">
      <alignment horizontal="center" vertical="center" wrapText="1"/>
    </xf>
    <xf numFmtId="0" fontId="27" fillId="22" borderId="94" xfId="0" applyFont="1" applyFill="1" applyBorder="1" applyAlignment="1">
      <alignment horizontal="center" vertical="center" wrapText="1"/>
    </xf>
    <xf numFmtId="0" fontId="37" fillId="22" borderId="93" xfId="0" applyFont="1" applyFill="1" applyBorder="1" applyAlignment="1">
      <alignment horizontal="center" vertical="center" wrapText="1"/>
    </xf>
    <xf numFmtId="0" fontId="37" fillId="22" borderId="118" xfId="0" applyFont="1" applyFill="1" applyBorder="1" applyAlignment="1">
      <alignment horizontal="center" vertical="center" wrapText="1"/>
    </xf>
    <xf numFmtId="0" fontId="37" fillId="22" borderId="94"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7" xfId="0" applyFont="1" applyBorder="1" applyAlignment="1">
      <alignment horizontal="center" vertical="center" wrapText="1"/>
    </xf>
    <xf numFmtId="0" fontId="32" fillId="22" borderId="8" xfId="0" applyFont="1" applyFill="1" applyBorder="1" applyAlignment="1">
      <alignment horizontal="center" vertical="center" wrapText="1"/>
    </xf>
    <xf numFmtId="0" fontId="32" fillId="22" borderId="10" xfId="0" applyFont="1" applyFill="1" applyBorder="1" applyAlignment="1">
      <alignment horizontal="center" vertical="center" wrapText="1"/>
    </xf>
    <xf numFmtId="0" fontId="32" fillId="22" borderId="9" xfId="0" applyFont="1" applyFill="1" applyBorder="1" applyAlignment="1">
      <alignment horizontal="center" vertical="center" wrapText="1"/>
    </xf>
    <xf numFmtId="0" fontId="1" fillId="0" borderId="35"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0" fontId="32" fillId="22" borderId="35" xfId="0" applyFont="1" applyFill="1" applyBorder="1" applyAlignment="1">
      <alignment horizontal="center" vertical="center" wrapText="1"/>
    </xf>
    <xf numFmtId="0" fontId="32" fillId="22" borderId="28" xfId="0" applyFont="1" applyFill="1" applyBorder="1" applyAlignment="1">
      <alignment horizontal="center" vertical="center" wrapText="1"/>
    </xf>
    <xf numFmtId="0" fontId="32" fillId="22" borderId="25" xfId="0" applyFont="1" applyFill="1" applyBorder="1" applyAlignment="1">
      <alignment horizontal="center" vertical="center" wrapText="1"/>
    </xf>
    <xf numFmtId="0" fontId="32" fillId="22" borderId="37" xfId="0" applyFont="1" applyFill="1" applyBorder="1" applyAlignment="1">
      <alignment horizontal="center" vertical="center" wrapText="1"/>
    </xf>
    <xf numFmtId="0" fontId="32" fillId="22" borderId="38" xfId="0" applyFont="1" applyFill="1" applyBorder="1" applyAlignment="1">
      <alignment horizontal="center" vertical="center" wrapText="1"/>
    </xf>
    <xf numFmtId="0" fontId="32" fillId="22" borderId="29" xfId="0" applyFont="1" applyFill="1" applyBorder="1" applyAlignment="1">
      <alignment horizontal="center" vertical="center" wrapText="1"/>
    </xf>
    <xf numFmtId="0" fontId="32" fillId="22" borderId="15" xfId="0" applyFont="1" applyFill="1" applyBorder="1" applyAlignment="1">
      <alignment horizontal="center" vertical="center" wrapText="1"/>
    </xf>
    <xf numFmtId="0" fontId="32" fillId="22" borderId="30"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7" fillId="22" borderId="25" xfId="0" applyFont="1" applyFill="1" applyBorder="1" applyAlignment="1">
      <alignment horizontal="center" vertical="center" wrapText="1"/>
    </xf>
    <xf numFmtId="0" fontId="27" fillId="22" borderId="15" xfId="0" applyFont="1" applyFill="1" applyBorder="1" applyAlignment="1">
      <alignment horizontal="center" vertical="center" wrapText="1"/>
    </xf>
    <xf numFmtId="0" fontId="27" fillId="22" borderId="37" xfId="0" applyFont="1" applyFill="1" applyBorder="1" applyAlignment="1">
      <alignment horizontal="center" vertical="center" wrapText="1"/>
    </xf>
    <xf numFmtId="0" fontId="27" fillId="22" borderId="38"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28" fillId="23" borderId="8" xfId="0" applyFont="1" applyFill="1" applyBorder="1" applyAlignment="1">
      <alignment horizontal="center" vertical="center"/>
    </xf>
    <xf numFmtId="0" fontId="28" fillId="23" borderId="9" xfId="0" applyFont="1" applyFill="1" applyBorder="1" applyAlignment="1">
      <alignment horizontal="center" vertical="center"/>
    </xf>
    <xf numFmtId="0" fontId="28" fillId="23" borderId="71" xfId="0" applyFont="1" applyFill="1" applyBorder="1" applyAlignment="1">
      <alignment horizontal="center" vertical="center"/>
    </xf>
    <xf numFmtId="0" fontId="37" fillId="0" borderId="16" xfId="0" quotePrefix="1" applyFont="1" applyBorder="1" applyAlignment="1">
      <alignment horizontal="justify" vertical="justify" wrapText="1"/>
    </xf>
    <xf numFmtId="0" fontId="37" fillId="0" borderId="18" xfId="0" quotePrefix="1" applyFont="1" applyBorder="1" applyAlignment="1">
      <alignment horizontal="justify" vertical="justify" wrapText="1"/>
    </xf>
    <xf numFmtId="0" fontId="37" fillId="0" borderId="17" xfId="0" quotePrefix="1" applyFont="1" applyBorder="1" applyAlignment="1">
      <alignment horizontal="justify" vertical="justify" wrapText="1"/>
    </xf>
    <xf numFmtId="0" fontId="37" fillId="3" borderId="17" xfId="0" applyFont="1" applyFill="1" applyBorder="1" applyAlignment="1">
      <alignment horizontal="center" vertical="center"/>
    </xf>
    <xf numFmtId="0" fontId="34" fillId="0" borderId="57" xfId="0" applyFont="1" applyBorder="1" applyAlignment="1">
      <alignment horizontal="left" vertical="center"/>
    </xf>
    <xf numFmtId="0" fontId="34" fillId="0" borderId="23" xfId="0" applyFont="1" applyBorder="1" applyAlignment="1">
      <alignment horizontal="left" vertical="center"/>
    </xf>
    <xf numFmtId="0" fontId="34" fillId="0" borderId="11" xfId="0" applyFont="1" applyBorder="1" applyAlignment="1">
      <alignment horizontal="left" vertical="center" wrapText="1"/>
    </xf>
    <xf numFmtId="0" fontId="34" fillId="0" borderId="20" xfId="0" applyFont="1" applyBorder="1" applyAlignment="1">
      <alignment horizontal="left" vertical="center" wrapText="1"/>
    </xf>
    <xf numFmtId="0" fontId="37" fillId="3" borderId="16" xfId="0" quotePrefix="1" applyFont="1" applyFill="1" applyBorder="1" applyAlignment="1">
      <alignment horizontal="center" vertical="center"/>
    </xf>
    <xf numFmtId="0" fontId="37" fillId="3" borderId="18" xfId="0" quotePrefix="1" applyFont="1" applyFill="1" applyBorder="1" applyAlignment="1">
      <alignment horizontal="center" vertical="center"/>
    </xf>
    <xf numFmtId="0" fontId="37" fillId="3" borderId="17" xfId="0" quotePrefix="1" applyFont="1" applyFill="1" applyBorder="1" applyAlignment="1">
      <alignment horizontal="center" vertical="center"/>
    </xf>
    <xf numFmtId="0" fontId="37" fillId="0" borderId="11" xfId="0" quotePrefix="1" applyFont="1" applyBorder="1" applyAlignment="1">
      <alignment horizontal="left" vertical="center" wrapText="1"/>
    </xf>
    <xf numFmtId="0" fontId="37" fillId="0" borderId="20" xfId="0" quotePrefix="1" applyFont="1" applyBorder="1" applyAlignment="1">
      <alignment horizontal="left" vertical="center" wrapText="1"/>
    </xf>
    <xf numFmtId="0" fontId="37" fillId="0" borderId="57" xfId="0" quotePrefix="1" applyFont="1" applyBorder="1" applyAlignment="1">
      <alignment horizontal="left" vertical="center" wrapText="1"/>
    </xf>
    <xf numFmtId="0" fontId="37" fillId="0" borderId="57" xfId="0" quotePrefix="1" applyFont="1" applyBorder="1" applyAlignment="1">
      <alignment horizontal="left" vertical="center"/>
    </xf>
    <xf numFmtId="0" fontId="37" fillId="0" borderId="23" xfId="0" quotePrefix="1" applyFont="1" applyBorder="1" applyAlignment="1">
      <alignment horizontal="left" vertical="center"/>
    </xf>
    <xf numFmtId="0" fontId="37" fillId="0" borderId="0" xfId="0" quotePrefix="1" applyFont="1" applyAlignment="1">
      <alignment horizontal="left" vertical="center" wrapText="1"/>
    </xf>
    <xf numFmtId="0" fontId="37" fillId="0" borderId="22" xfId="0" quotePrefix="1" applyFont="1" applyBorder="1" applyAlignment="1">
      <alignment horizontal="left" vertical="center" wrapText="1"/>
    </xf>
    <xf numFmtId="0" fontId="37" fillId="0" borderId="78"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77" xfId="0" applyFont="1" applyBorder="1" applyAlignment="1">
      <alignment horizontal="center" vertical="center" wrapText="1"/>
    </xf>
    <xf numFmtId="0" fontId="5" fillId="0" borderId="57" xfId="0" quotePrefix="1" applyFont="1" applyBorder="1" applyAlignment="1">
      <alignment horizontal="left" vertical="center" wrapText="1"/>
    </xf>
    <xf numFmtId="0" fontId="5" fillId="0" borderId="23" xfId="0" quotePrefix="1" applyFont="1" applyBorder="1" applyAlignment="1">
      <alignment horizontal="left" vertical="center" wrapText="1"/>
    </xf>
    <xf numFmtId="0" fontId="5" fillId="0" borderId="11" xfId="0" quotePrefix="1" applyFont="1" applyBorder="1" applyAlignment="1">
      <alignment horizontal="left" vertical="center" wrapText="1"/>
    </xf>
    <xf numFmtId="0" fontId="5" fillId="0" borderId="20" xfId="0" quotePrefix="1" applyFont="1" applyBorder="1" applyAlignment="1">
      <alignment horizontal="left" vertical="center" wrapText="1"/>
    </xf>
    <xf numFmtId="0" fontId="5" fillId="0" borderId="57" xfId="0" applyFont="1" applyBorder="1" applyAlignment="1">
      <alignment horizontal="left" vertical="center" wrapText="1"/>
    </xf>
    <xf numFmtId="0" fontId="5" fillId="0" borderId="57" xfId="0" applyFont="1" applyBorder="1" applyAlignment="1">
      <alignment horizontal="left" vertical="center"/>
    </xf>
    <xf numFmtId="0" fontId="5" fillId="0" borderId="11" xfId="0" applyFont="1" applyBorder="1" applyAlignment="1">
      <alignment horizontal="left"/>
    </xf>
    <xf numFmtId="0" fontId="5" fillId="0" borderId="20" xfId="0" applyFont="1" applyBorder="1" applyAlignment="1">
      <alignment horizontal="left"/>
    </xf>
    <xf numFmtId="0" fontId="5" fillId="0" borderId="18" xfId="0" quotePrefix="1" applyFont="1" applyBorder="1" applyAlignment="1">
      <alignment horizontal="left" vertical="center" wrapText="1"/>
    </xf>
    <xf numFmtId="0" fontId="5" fillId="0" borderId="17" xfId="0" quotePrefix="1" applyFont="1" applyBorder="1" applyAlignment="1">
      <alignment horizontal="left" vertical="center" wrapText="1"/>
    </xf>
    <xf numFmtId="0" fontId="5" fillId="0" borderId="11" xfId="0" quotePrefix="1" applyFont="1" applyBorder="1" applyAlignment="1">
      <alignment horizontal="left" vertical="center"/>
    </xf>
    <xf numFmtId="0" fontId="5" fillId="0" borderId="20" xfId="0" quotePrefix="1" applyFont="1" applyBorder="1" applyAlignment="1">
      <alignment horizontal="left" vertical="center"/>
    </xf>
    <xf numFmtId="0" fontId="6" fillId="0" borderId="57" xfId="0" quotePrefix="1" applyFont="1" applyBorder="1" applyAlignment="1">
      <alignment horizontal="left" vertical="center"/>
    </xf>
    <xf numFmtId="0" fontId="6" fillId="0" borderId="23" xfId="0" quotePrefix="1" applyFont="1" applyBorder="1" applyAlignment="1">
      <alignment horizontal="left" vertical="center"/>
    </xf>
  </cellXfs>
  <cellStyles count="2">
    <cellStyle name="Normal" xfId="0" builtinId="0"/>
    <cellStyle name="Percentagem" xfId="1" builtinId="5"/>
  </cellStyles>
  <dxfs count="0"/>
  <tableStyles count="0" defaultTableStyle="TableStyleMedium9" defaultPivotStyle="PivotStyleLight16"/>
  <colors>
    <mruColors>
      <color rgb="FFFFFF66"/>
      <color rgb="FF0066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Recursos e Or&#231;amento'!A1"/><Relationship Id="rId3" Type="http://schemas.openxmlformats.org/officeDocument/2006/relationships/hyperlink" Target="#'Organiza&#231;&#227;o escolar do ano'!A1"/><Relationship Id="rId7" Type="http://schemas.openxmlformats.org/officeDocument/2006/relationships/hyperlink" Target="#'Servi&#231;os de Apoio'!A1"/><Relationship Id="rId12"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Plano Anual de Atividades'!A1"/><Relationship Id="rId11" Type="http://schemas.openxmlformats.org/officeDocument/2006/relationships/image" Target="../media/image3.png"/><Relationship Id="rId5" Type="http://schemas.openxmlformats.org/officeDocument/2006/relationships/hyperlink" Target="#'Projeto Educativo'!A1"/><Relationship Id="rId10" Type="http://schemas.openxmlformats.org/officeDocument/2006/relationships/hyperlink" Target="#'Desporto Escolar'!A1"/><Relationship Id="rId4" Type="http://schemas.openxmlformats.org/officeDocument/2006/relationships/hyperlink" Target="#'Plano Anual de Forma&#231;&#227;o'!A1"/><Relationship Id="rId9" Type="http://schemas.openxmlformats.org/officeDocument/2006/relationships/hyperlink" Target="#'Acomp., divulga&#231;&#227;o e avalia&#231;&#227;o'!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Capa!A1"/><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apa!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apa!A1"/><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apa!A1"/><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7.jpeg"/><Relationship Id="rId1" Type="http://schemas.openxmlformats.org/officeDocument/2006/relationships/image" Target="../media/image5.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Capa!A1"/><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Capa!A1"/><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Capa!A1"/><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447675</xdr:colOff>
      <xdr:row>3</xdr:row>
      <xdr:rowOff>76200</xdr:rowOff>
    </xdr:from>
    <xdr:to>
      <xdr:col>13</xdr:col>
      <xdr:colOff>522075</xdr:colOff>
      <xdr:row>4</xdr:row>
      <xdr:rowOff>131550</xdr:rowOff>
    </xdr:to>
    <xdr:pic>
      <xdr:nvPicPr>
        <xdr:cNvPr id="4" name="Imagem 3" descr="LOGO_PORTO_SEGUR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06075" y="2390775"/>
          <a:ext cx="684000" cy="684000"/>
        </a:xfrm>
        <a:prstGeom prst="rect">
          <a:avLst/>
        </a:prstGeom>
        <a:noFill/>
        <a:ln>
          <a:noFill/>
        </a:ln>
        <a:effectLst/>
      </xdr:spPr>
    </xdr:pic>
    <xdr:clientData/>
  </xdr:twoCellAnchor>
  <xdr:twoCellAnchor editAs="oneCell">
    <xdr:from>
      <xdr:col>4</xdr:col>
      <xdr:colOff>647700</xdr:colOff>
      <xdr:row>2</xdr:row>
      <xdr:rowOff>9525</xdr:rowOff>
    </xdr:from>
    <xdr:to>
      <xdr:col>7</xdr:col>
      <xdr:colOff>215524</xdr:colOff>
      <xdr:row>2</xdr:row>
      <xdr:rowOff>693525</xdr:rowOff>
    </xdr:to>
    <xdr:pic>
      <xdr:nvPicPr>
        <xdr:cNvPr id="13" name="Imagem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742950"/>
          <a:ext cx="1710949" cy="684000"/>
        </a:xfrm>
        <a:prstGeom prst="rect">
          <a:avLst/>
        </a:prstGeom>
      </xdr:spPr>
    </xdr:pic>
    <xdr:clientData/>
  </xdr:twoCellAnchor>
  <xdr:twoCellAnchor>
    <xdr:from>
      <xdr:col>1</xdr:col>
      <xdr:colOff>1057274</xdr:colOff>
      <xdr:row>13</xdr:row>
      <xdr:rowOff>19050</xdr:rowOff>
    </xdr:from>
    <xdr:to>
      <xdr:col>2</xdr:col>
      <xdr:colOff>104774</xdr:colOff>
      <xdr:row>15</xdr:row>
      <xdr:rowOff>190499</xdr:rowOff>
    </xdr:to>
    <xdr:sp macro="" textlink="">
      <xdr:nvSpPr>
        <xdr:cNvPr id="10" name="Retângulo arredondado 4">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1666874" y="5048250"/>
          <a:ext cx="1457325" cy="552449"/>
        </a:xfrm>
        <a:prstGeom prst="roundRect">
          <a:avLst/>
        </a:prstGeom>
        <a:solidFill>
          <a:schemeClr val="bg1"/>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PT" sz="1100">
              <a:solidFill>
                <a:srgbClr val="006600"/>
              </a:solidFill>
            </a:rPr>
            <a:t>2. Organização</a:t>
          </a:r>
          <a:r>
            <a:rPr lang="pt-PT" sz="1100" baseline="0">
              <a:solidFill>
                <a:srgbClr val="006600"/>
              </a:solidFill>
            </a:rPr>
            <a:t> escolar do ano letivo</a:t>
          </a:r>
          <a:endParaRPr lang="pt-PT" sz="1100">
            <a:solidFill>
              <a:srgbClr val="006600"/>
            </a:solidFill>
          </a:endParaRPr>
        </a:p>
      </xdr:txBody>
    </xdr:sp>
    <xdr:clientData/>
  </xdr:twoCellAnchor>
  <xdr:twoCellAnchor>
    <xdr:from>
      <xdr:col>6</xdr:col>
      <xdr:colOff>28575</xdr:colOff>
      <xdr:row>13</xdr:row>
      <xdr:rowOff>19050</xdr:rowOff>
    </xdr:from>
    <xdr:to>
      <xdr:col>8</xdr:col>
      <xdr:colOff>66675</xdr:colOff>
      <xdr:row>15</xdr:row>
      <xdr:rowOff>190499</xdr:rowOff>
    </xdr:to>
    <xdr:sp macro="" textlink="">
      <xdr:nvSpPr>
        <xdr:cNvPr id="11" name="Retângulo arredondado 4">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5905500" y="5048250"/>
          <a:ext cx="1466850" cy="552449"/>
        </a:xfrm>
        <a:prstGeom prst="roundRect">
          <a:avLst/>
        </a:prstGeom>
        <a:solidFill>
          <a:schemeClr val="bg1"/>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PT" sz="1100">
              <a:solidFill>
                <a:srgbClr val="006600"/>
              </a:solidFill>
            </a:rPr>
            <a:t>5. Plano de Formação para o ano letivo</a:t>
          </a:r>
        </a:p>
      </xdr:txBody>
    </xdr:sp>
    <xdr:clientData/>
  </xdr:twoCellAnchor>
  <xdr:twoCellAnchor>
    <xdr:from>
      <xdr:col>1</xdr:col>
      <xdr:colOff>0</xdr:colOff>
      <xdr:row>13</xdr:row>
      <xdr:rowOff>9525</xdr:rowOff>
    </xdr:from>
    <xdr:to>
      <xdr:col>1</xdr:col>
      <xdr:colOff>866775</xdr:colOff>
      <xdr:row>15</xdr:row>
      <xdr:rowOff>180974</xdr:rowOff>
    </xdr:to>
    <xdr:sp macro="" textlink="">
      <xdr:nvSpPr>
        <xdr:cNvPr id="12" name="Retângulo arredondado 4">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609600" y="5038725"/>
          <a:ext cx="866775" cy="552449"/>
        </a:xfrm>
        <a:prstGeom prst="roundRect">
          <a:avLst/>
        </a:prstGeom>
        <a:solidFill>
          <a:schemeClr val="bg1"/>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PT" sz="1100">
              <a:solidFill>
                <a:srgbClr val="006600"/>
              </a:solidFill>
            </a:rPr>
            <a:t>1. Projeto</a:t>
          </a:r>
          <a:r>
            <a:rPr lang="pt-PT" sz="1100" baseline="0">
              <a:solidFill>
                <a:srgbClr val="006600"/>
              </a:solidFill>
            </a:rPr>
            <a:t> Educativo</a:t>
          </a:r>
          <a:endParaRPr lang="pt-PT" sz="1100">
            <a:solidFill>
              <a:srgbClr val="006600"/>
            </a:solidFill>
          </a:endParaRPr>
        </a:p>
      </xdr:txBody>
    </xdr:sp>
    <xdr:clientData/>
  </xdr:twoCellAnchor>
  <xdr:twoCellAnchor>
    <xdr:from>
      <xdr:col>2</xdr:col>
      <xdr:colOff>276225</xdr:colOff>
      <xdr:row>13</xdr:row>
      <xdr:rowOff>19050</xdr:rowOff>
    </xdr:from>
    <xdr:to>
      <xdr:col>4</xdr:col>
      <xdr:colOff>238125</xdr:colOff>
      <xdr:row>15</xdr:row>
      <xdr:rowOff>190499</xdr:rowOff>
    </xdr:to>
    <xdr:sp macro="" textlink="">
      <xdr:nvSpPr>
        <xdr:cNvPr id="14" name="Retângulo arredondado 4">
          <a:hlinkClick xmlns:r="http://schemas.openxmlformats.org/officeDocument/2006/relationships" r:id="rId6"/>
          <a:extLst>
            <a:ext uri="{FF2B5EF4-FFF2-40B4-BE49-F238E27FC236}">
              <a16:creationId xmlns:a16="http://schemas.microsoft.com/office/drawing/2014/main" id="{00000000-0008-0000-0000-00000E000000}"/>
            </a:ext>
          </a:extLst>
        </xdr:cNvPr>
        <xdr:cNvSpPr/>
      </xdr:nvSpPr>
      <xdr:spPr>
        <a:xfrm>
          <a:off x="3295650" y="5048250"/>
          <a:ext cx="1390650" cy="552449"/>
        </a:xfrm>
        <a:prstGeom prst="roundRect">
          <a:avLst/>
        </a:prstGeom>
        <a:solidFill>
          <a:schemeClr val="bg1"/>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PT" sz="1100">
              <a:solidFill>
                <a:srgbClr val="006600"/>
              </a:solidFill>
            </a:rPr>
            <a:t>3. Plano Anual</a:t>
          </a:r>
          <a:r>
            <a:rPr lang="pt-PT" sz="1100" baseline="0">
              <a:solidFill>
                <a:srgbClr val="006600"/>
              </a:solidFill>
            </a:rPr>
            <a:t> de Atividades</a:t>
          </a:r>
          <a:endParaRPr lang="pt-PT" sz="1100">
            <a:solidFill>
              <a:srgbClr val="006600"/>
            </a:solidFill>
          </a:endParaRPr>
        </a:p>
      </xdr:txBody>
    </xdr:sp>
    <xdr:clientData/>
  </xdr:twoCellAnchor>
  <xdr:twoCellAnchor>
    <xdr:from>
      <xdr:col>4</xdr:col>
      <xdr:colOff>419101</xdr:colOff>
      <xdr:row>13</xdr:row>
      <xdr:rowOff>19050</xdr:rowOff>
    </xdr:from>
    <xdr:to>
      <xdr:col>5</xdr:col>
      <xdr:colOff>561976</xdr:colOff>
      <xdr:row>15</xdr:row>
      <xdr:rowOff>190499</xdr:rowOff>
    </xdr:to>
    <xdr:sp macro="" textlink="">
      <xdr:nvSpPr>
        <xdr:cNvPr id="15" name="Retângulo arredondado 4">
          <a:hlinkClick xmlns:r="http://schemas.openxmlformats.org/officeDocument/2006/relationships" r:id="rId7"/>
          <a:extLst>
            <a:ext uri="{FF2B5EF4-FFF2-40B4-BE49-F238E27FC236}">
              <a16:creationId xmlns:a16="http://schemas.microsoft.com/office/drawing/2014/main" id="{00000000-0008-0000-0000-00000F000000}"/>
            </a:ext>
          </a:extLst>
        </xdr:cNvPr>
        <xdr:cNvSpPr/>
      </xdr:nvSpPr>
      <xdr:spPr>
        <a:xfrm>
          <a:off x="4867276" y="5048250"/>
          <a:ext cx="857250" cy="552449"/>
        </a:xfrm>
        <a:prstGeom prst="roundRect">
          <a:avLst/>
        </a:prstGeom>
        <a:solidFill>
          <a:schemeClr val="bg1"/>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PT" sz="1100">
              <a:solidFill>
                <a:srgbClr val="006600"/>
              </a:solidFill>
            </a:rPr>
            <a:t>4. Serviços de Apoio</a:t>
          </a:r>
        </a:p>
      </xdr:txBody>
    </xdr:sp>
    <xdr:clientData/>
  </xdr:twoCellAnchor>
  <xdr:twoCellAnchor>
    <xdr:from>
      <xdr:col>9</xdr:col>
      <xdr:colOff>590550</xdr:colOff>
      <xdr:row>13</xdr:row>
      <xdr:rowOff>19050</xdr:rowOff>
    </xdr:from>
    <xdr:to>
      <xdr:col>11</xdr:col>
      <xdr:colOff>123825</xdr:colOff>
      <xdr:row>15</xdr:row>
      <xdr:rowOff>190499</xdr:rowOff>
    </xdr:to>
    <xdr:sp macro="" textlink="">
      <xdr:nvSpPr>
        <xdr:cNvPr id="16" name="Retângulo arredondado 4">
          <a:hlinkClick xmlns:r="http://schemas.openxmlformats.org/officeDocument/2006/relationships" r:id="rId8"/>
          <a:extLst>
            <a:ext uri="{FF2B5EF4-FFF2-40B4-BE49-F238E27FC236}">
              <a16:creationId xmlns:a16="http://schemas.microsoft.com/office/drawing/2014/main" id="{00000000-0008-0000-0000-000010000000}"/>
            </a:ext>
          </a:extLst>
        </xdr:cNvPr>
        <xdr:cNvSpPr/>
      </xdr:nvSpPr>
      <xdr:spPr>
        <a:xfrm>
          <a:off x="8610600" y="5048250"/>
          <a:ext cx="962025" cy="552449"/>
        </a:xfrm>
        <a:prstGeom prst="roundRect">
          <a:avLst/>
        </a:prstGeom>
        <a:solidFill>
          <a:schemeClr val="bg1"/>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PT" sz="1100">
              <a:solidFill>
                <a:srgbClr val="006600"/>
              </a:solidFill>
            </a:rPr>
            <a:t>7. Recursos e orçamento</a:t>
          </a:r>
        </a:p>
      </xdr:txBody>
    </xdr:sp>
    <xdr:clientData/>
  </xdr:twoCellAnchor>
  <xdr:twoCellAnchor>
    <xdr:from>
      <xdr:col>11</xdr:col>
      <xdr:colOff>266700</xdr:colOff>
      <xdr:row>13</xdr:row>
      <xdr:rowOff>9525</xdr:rowOff>
    </xdr:from>
    <xdr:to>
      <xdr:col>13</xdr:col>
      <xdr:colOff>590550</xdr:colOff>
      <xdr:row>15</xdr:row>
      <xdr:rowOff>180974</xdr:rowOff>
    </xdr:to>
    <xdr:sp macro="" textlink="">
      <xdr:nvSpPr>
        <xdr:cNvPr id="17" name="Retângulo arredondado 4">
          <a:hlinkClick xmlns:r="http://schemas.openxmlformats.org/officeDocument/2006/relationships" r:id="rId9"/>
          <a:extLst>
            <a:ext uri="{FF2B5EF4-FFF2-40B4-BE49-F238E27FC236}">
              <a16:creationId xmlns:a16="http://schemas.microsoft.com/office/drawing/2014/main" id="{00000000-0008-0000-0000-000011000000}"/>
            </a:ext>
          </a:extLst>
        </xdr:cNvPr>
        <xdr:cNvSpPr/>
      </xdr:nvSpPr>
      <xdr:spPr>
        <a:xfrm>
          <a:off x="9715500" y="5038725"/>
          <a:ext cx="1543050" cy="552449"/>
        </a:xfrm>
        <a:prstGeom prst="roundRect">
          <a:avLst/>
        </a:prstGeom>
        <a:solidFill>
          <a:schemeClr val="bg1"/>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PT" sz="1100">
              <a:solidFill>
                <a:srgbClr val="006600"/>
              </a:solidFill>
            </a:rPr>
            <a:t>8. Acompanhamento,</a:t>
          </a:r>
          <a:r>
            <a:rPr lang="pt-PT" sz="1100" baseline="0">
              <a:solidFill>
                <a:srgbClr val="006600"/>
              </a:solidFill>
            </a:rPr>
            <a:t> divulgação e avaliação</a:t>
          </a:r>
          <a:endParaRPr lang="pt-PT" sz="1100">
            <a:solidFill>
              <a:srgbClr val="006600"/>
            </a:solidFill>
          </a:endParaRPr>
        </a:p>
      </xdr:txBody>
    </xdr:sp>
    <xdr:clientData/>
  </xdr:twoCellAnchor>
  <xdr:twoCellAnchor>
    <xdr:from>
      <xdr:col>8</xdr:col>
      <xdr:colOff>228600</xdr:colOff>
      <xdr:row>13</xdr:row>
      <xdr:rowOff>0</xdr:rowOff>
    </xdr:from>
    <xdr:to>
      <xdr:col>9</xdr:col>
      <xdr:colOff>438150</xdr:colOff>
      <xdr:row>15</xdr:row>
      <xdr:rowOff>171449</xdr:rowOff>
    </xdr:to>
    <xdr:sp macro="" textlink="">
      <xdr:nvSpPr>
        <xdr:cNvPr id="18" name="Retângulo arredondado 4">
          <a:hlinkClick xmlns:r="http://schemas.openxmlformats.org/officeDocument/2006/relationships" r:id="rId10"/>
          <a:extLst>
            <a:ext uri="{FF2B5EF4-FFF2-40B4-BE49-F238E27FC236}">
              <a16:creationId xmlns:a16="http://schemas.microsoft.com/office/drawing/2014/main" id="{00000000-0008-0000-0000-000012000000}"/>
            </a:ext>
          </a:extLst>
        </xdr:cNvPr>
        <xdr:cNvSpPr/>
      </xdr:nvSpPr>
      <xdr:spPr>
        <a:xfrm>
          <a:off x="7534275" y="5029200"/>
          <a:ext cx="923925" cy="552449"/>
        </a:xfrm>
        <a:prstGeom prst="roundRect">
          <a:avLst/>
        </a:prstGeom>
        <a:solidFill>
          <a:schemeClr val="bg1"/>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PT" sz="1100">
              <a:solidFill>
                <a:srgbClr val="006600"/>
              </a:solidFill>
            </a:rPr>
            <a:t>6. Desporto Escolar</a:t>
          </a:r>
        </a:p>
      </xdr:txBody>
    </xdr:sp>
    <xdr:clientData/>
  </xdr:twoCellAnchor>
  <xdr:twoCellAnchor>
    <xdr:from>
      <xdr:col>11</xdr:col>
      <xdr:colOff>276223</xdr:colOff>
      <xdr:row>3</xdr:row>
      <xdr:rowOff>47624</xdr:rowOff>
    </xdr:from>
    <xdr:to>
      <xdr:col>12</xdr:col>
      <xdr:colOff>395836</xdr:colOff>
      <xdr:row>4</xdr:row>
      <xdr:rowOff>138974</xdr:rowOff>
    </xdr:to>
    <xdr:pic>
      <xdr:nvPicPr>
        <xdr:cNvPr id="19" name="Imagem 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725023" y="1657349"/>
          <a:ext cx="729213"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xdr:row>
      <xdr:rowOff>12700</xdr:rowOff>
    </xdr:from>
    <xdr:to>
      <xdr:col>1</xdr:col>
      <xdr:colOff>2400300</xdr:colOff>
      <xdr:row>3</xdr:row>
      <xdr:rowOff>569940</xdr:rowOff>
    </xdr:to>
    <xdr:pic>
      <xdr:nvPicPr>
        <xdr:cNvPr id="20" name="Imagem 19" descr="ESPR - Educação para a Segurança e Prevenção de Riscos - Contactos">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85800" y="1612900"/>
          <a:ext cx="2324100" cy="557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xdr:row>
      <xdr:rowOff>0</xdr:rowOff>
    </xdr:to>
    <xdr:pic>
      <xdr:nvPicPr>
        <xdr:cNvPr id="3" name="Imagem 2" descr="Logo Escola modifica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4" name="Imagem 3" descr="Logo Escola modificad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5" name="Imagem 4" descr="Logo Escola modificad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6</xdr:row>
      <xdr:rowOff>66676</xdr:rowOff>
    </xdr:from>
    <xdr:to>
      <xdr:col>15</xdr:col>
      <xdr:colOff>0</xdr:colOff>
      <xdr:row>7</xdr:row>
      <xdr:rowOff>0</xdr:rowOff>
    </xdr:to>
    <xdr:pic>
      <xdr:nvPicPr>
        <xdr:cNvPr id="8" name="Imagem 7" descr="Logo Escola modificado">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44575" y="1466851"/>
          <a:ext cx="0" cy="1333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6</xdr:row>
      <xdr:rowOff>66676</xdr:rowOff>
    </xdr:from>
    <xdr:to>
      <xdr:col>15</xdr:col>
      <xdr:colOff>0</xdr:colOff>
      <xdr:row>7</xdr:row>
      <xdr:rowOff>0</xdr:rowOff>
    </xdr:to>
    <xdr:pic>
      <xdr:nvPicPr>
        <xdr:cNvPr id="9" name="Imagem 8" descr="Logo Escola modificado">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44575" y="1466851"/>
          <a:ext cx="0" cy="1333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6</xdr:row>
      <xdr:rowOff>66676</xdr:rowOff>
    </xdr:from>
    <xdr:to>
      <xdr:col>15</xdr:col>
      <xdr:colOff>0</xdr:colOff>
      <xdr:row>7</xdr:row>
      <xdr:rowOff>0</xdr:rowOff>
    </xdr:to>
    <xdr:pic>
      <xdr:nvPicPr>
        <xdr:cNvPr id="10" name="Imagem 9" descr="Logo Escola modificad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44575" y="1466851"/>
          <a:ext cx="0" cy="1333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6</xdr:row>
      <xdr:rowOff>66676</xdr:rowOff>
    </xdr:from>
    <xdr:to>
      <xdr:col>15</xdr:col>
      <xdr:colOff>0</xdr:colOff>
      <xdr:row>7</xdr:row>
      <xdr:rowOff>0</xdr:rowOff>
    </xdr:to>
    <xdr:pic>
      <xdr:nvPicPr>
        <xdr:cNvPr id="11" name="Imagem 10" descr="Logo Escola modificad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44575" y="1466851"/>
          <a:ext cx="0" cy="1333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4</xdr:row>
      <xdr:rowOff>0</xdr:rowOff>
    </xdr:from>
    <xdr:to>
      <xdr:col>9</xdr:col>
      <xdr:colOff>0</xdr:colOff>
      <xdr:row>4</xdr:row>
      <xdr:rowOff>104775</xdr:rowOff>
    </xdr:to>
    <xdr:pic>
      <xdr:nvPicPr>
        <xdr:cNvPr id="12" name="Imagem 11" descr="Logo Escola modificado">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990600"/>
          <a:ext cx="0" cy="104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4</xdr:row>
      <xdr:rowOff>0</xdr:rowOff>
    </xdr:from>
    <xdr:to>
      <xdr:col>9</xdr:col>
      <xdr:colOff>0</xdr:colOff>
      <xdr:row>4</xdr:row>
      <xdr:rowOff>104775</xdr:rowOff>
    </xdr:to>
    <xdr:pic>
      <xdr:nvPicPr>
        <xdr:cNvPr id="13" name="Imagem 12" descr="Logo Escola modificado">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990600"/>
          <a:ext cx="0" cy="104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4</xdr:row>
      <xdr:rowOff>0</xdr:rowOff>
    </xdr:from>
    <xdr:to>
      <xdr:col>9</xdr:col>
      <xdr:colOff>0</xdr:colOff>
      <xdr:row>4</xdr:row>
      <xdr:rowOff>104775</xdr:rowOff>
    </xdr:to>
    <xdr:pic>
      <xdr:nvPicPr>
        <xdr:cNvPr id="14" name="Imagem 13" descr="Logo Escola modificado">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990600"/>
          <a:ext cx="0" cy="104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23821</xdr:colOff>
      <xdr:row>0</xdr:row>
      <xdr:rowOff>59532</xdr:rowOff>
    </xdr:from>
    <xdr:to>
      <xdr:col>1</xdr:col>
      <xdr:colOff>563821</xdr:colOff>
      <xdr:row>2</xdr:row>
      <xdr:rowOff>72144</xdr:rowOff>
    </xdr:to>
    <xdr:pic>
      <xdr:nvPicPr>
        <xdr:cNvPr id="17" name="Imagem 1">
          <a:hlinkClick xmlns:r="http://schemas.openxmlformats.org/officeDocument/2006/relationships" r:id="rId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84" y="59532"/>
          <a:ext cx="540000" cy="548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xdr:row>
      <xdr:rowOff>0</xdr:rowOff>
    </xdr:to>
    <xdr:pic>
      <xdr:nvPicPr>
        <xdr:cNvPr id="2" name="Imagem 1" descr="Logo Escola modifica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3" name="Imagem 2" descr="Logo Escola modificad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4" name="Imagem 3" descr="Logo Escola modificado">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0</xdr:row>
      <xdr:rowOff>66675</xdr:rowOff>
    </xdr:from>
    <xdr:to>
      <xdr:col>1</xdr:col>
      <xdr:colOff>568575</xdr:colOff>
      <xdr:row>2</xdr:row>
      <xdr:rowOff>66454</xdr:rowOff>
    </xdr:to>
    <xdr:pic>
      <xdr:nvPicPr>
        <xdr:cNvPr id="8" name="Imagem 1">
          <a:hlinkClick xmlns:r="http://schemas.openxmlformats.org/officeDocument/2006/relationships" r:id="rId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66675"/>
          <a:ext cx="540000" cy="533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13970</xdr:colOff>
      <xdr:row>1</xdr:row>
      <xdr:rowOff>46355</xdr:rowOff>
    </xdr:to>
    <xdr:sp macro="" textlink="">
      <xdr:nvSpPr>
        <xdr:cNvPr id="6" name="Seta para baixo 2">
          <a:extLst>
            <a:ext uri="{FF2B5EF4-FFF2-40B4-BE49-F238E27FC236}">
              <a16:creationId xmlns:a16="http://schemas.microsoft.com/office/drawing/2014/main" id="{00000000-0008-0000-0200-000006000000}"/>
            </a:ext>
          </a:extLst>
        </xdr:cNvPr>
        <xdr:cNvSpPr/>
      </xdr:nvSpPr>
      <xdr:spPr>
        <a:xfrm>
          <a:off x="-1264410095" y="-894314315"/>
          <a:ext cx="134620" cy="19875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PT"/>
        </a:p>
      </xdr:txBody>
    </xdr:sp>
    <xdr:clientData/>
  </xdr:twoCellAnchor>
  <xdr:twoCellAnchor>
    <xdr:from>
      <xdr:col>0</xdr:col>
      <xdr:colOff>0</xdr:colOff>
      <xdr:row>0</xdr:row>
      <xdr:rowOff>0</xdr:rowOff>
    </xdr:from>
    <xdr:to>
      <xdr:col>1</xdr:col>
      <xdr:colOff>13970</xdr:colOff>
      <xdr:row>1</xdr:row>
      <xdr:rowOff>46355</xdr:rowOff>
    </xdr:to>
    <xdr:sp macro="" textlink="">
      <xdr:nvSpPr>
        <xdr:cNvPr id="9" name="Seta para baixo 8">
          <a:extLst>
            <a:ext uri="{FF2B5EF4-FFF2-40B4-BE49-F238E27FC236}">
              <a16:creationId xmlns:a16="http://schemas.microsoft.com/office/drawing/2014/main" id="{00000000-0008-0000-0200-000009000000}"/>
            </a:ext>
          </a:extLst>
        </xdr:cNvPr>
        <xdr:cNvSpPr/>
      </xdr:nvSpPr>
      <xdr:spPr>
        <a:xfrm>
          <a:off x="-1264410095" y="-894364480"/>
          <a:ext cx="134620" cy="19875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PT"/>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66676</xdr:rowOff>
    </xdr:from>
    <xdr:to>
      <xdr:col>9</xdr:col>
      <xdr:colOff>0</xdr:colOff>
      <xdr:row>5</xdr:row>
      <xdr:rowOff>0</xdr:rowOff>
    </xdr:to>
    <xdr:pic>
      <xdr:nvPicPr>
        <xdr:cNvPr id="28" name="Imagem 27" descr="Logo Escola modificado">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66676"/>
          <a:ext cx="0" cy="2085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66676</xdr:rowOff>
    </xdr:from>
    <xdr:to>
      <xdr:col>9</xdr:col>
      <xdr:colOff>0</xdr:colOff>
      <xdr:row>5</xdr:row>
      <xdr:rowOff>0</xdr:rowOff>
    </xdr:to>
    <xdr:pic>
      <xdr:nvPicPr>
        <xdr:cNvPr id="29" name="Imagem 28" descr="Logo Escola modificado">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66676"/>
          <a:ext cx="0" cy="2085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66676</xdr:rowOff>
    </xdr:from>
    <xdr:to>
      <xdr:col>9</xdr:col>
      <xdr:colOff>0</xdr:colOff>
      <xdr:row>5</xdr:row>
      <xdr:rowOff>0</xdr:rowOff>
    </xdr:to>
    <xdr:pic>
      <xdr:nvPicPr>
        <xdr:cNvPr id="30" name="Imagem 29" descr="Logo Escola modificado">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66676"/>
          <a:ext cx="0" cy="2085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71436</xdr:rowOff>
    </xdr:from>
    <xdr:to>
      <xdr:col>0</xdr:col>
      <xdr:colOff>654300</xdr:colOff>
      <xdr:row>2</xdr:row>
      <xdr:rowOff>80740</xdr:rowOff>
    </xdr:to>
    <xdr:pic>
      <xdr:nvPicPr>
        <xdr:cNvPr id="33" name="Imagem 1">
          <a:hlinkClick xmlns:r="http://schemas.openxmlformats.org/officeDocument/2006/relationships" r:id="rId2"/>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4300" y="71436"/>
          <a:ext cx="540000" cy="541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xdr:row>
      <xdr:rowOff>0</xdr:rowOff>
    </xdr:to>
    <xdr:pic>
      <xdr:nvPicPr>
        <xdr:cNvPr id="2" name="Imagem 1" descr="Logo Escola modificad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3" name="Imagem 2" descr="Logo Escola modificad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4" name="Imagem 3" descr="Logo Escola modificado">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85725</xdr:rowOff>
    </xdr:from>
    <xdr:to>
      <xdr:col>1</xdr:col>
      <xdr:colOff>559050</xdr:colOff>
      <xdr:row>2</xdr:row>
      <xdr:rowOff>85504</xdr:rowOff>
    </xdr:to>
    <xdr:pic>
      <xdr:nvPicPr>
        <xdr:cNvPr id="6" name="Imagem 1">
          <a:hlinkClick xmlns:r="http://schemas.openxmlformats.org/officeDocument/2006/relationships" r:id="rId2"/>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85725"/>
          <a:ext cx="540000" cy="533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6</xdr:row>
      <xdr:rowOff>66676</xdr:rowOff>
    </xdr:from>
    <xdr:to>
      <xdr:col>16</xdr:col>
      <xdr:colOff>0</xdr:colOff>
      <xdr:row>7</xdr:row>
      <xdr:rowOff>0</xdr:rowOff>
    </xdr:to>
    <xdr:pic>
      <xdr:nvPicPr>
        <xdr:cNvPr id="2" name="Imagem 1" descr="Logo Escola modificad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9800" y="2524126"/>
          <a:ext cx="0" cy="1333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6</xdr:row>
      <xdr:rowOff>66676</xdr:rowOff>
    </xdr:from>
    <xdr:to>
      <xdr:col>16</xdr:col>
      <xdr:colOff>0</xdr:colOff>
      <xdr:row>7</xdr:row>
      <xdr:rowOff>0</xdr:rowOff>
    </xdr:to>
    <xdr:pic>
      <xdr:nvPicPr>
        <xdr:cNvPr id="3" name="Imagem 2" descr="Logo Escola modificad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9800" y="2524126"/>
          <a:ext cx="0" cy="1333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6</xdr:row>
      <xdr:rowOff>66676</xdr:rowOff>
    </xdr:from>
    <xdr:to>
      <xdr:col>16</xdr:col>
      <xdr:colOff>0</xdr:colOff>
      <xdr:row>7</xdr:row>
      <xdr:rowOff>0</xdr:rowOff>
    </xdr:to>
    <xdr:pic>
      <xdr:nvPicPr>
        <xdr:cNvPr id="4" name="Imagem 3" descr="Logo Escola modificad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9800" y="2524126"/>
          <a:ext cx="0" cy="1333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6</xdr:row>
      <xdr:rowOff>66676</xdr:rowOff>
    </xdr:from>
    <xdr:to>
      <xdr:col>16</xdr:col>
      <xdr:colOff>0</xdr:colOff>
      <xdr:row>7</xdr:row>
      <xdr:rowOff>0</xdr:rowOff>
    </xdr:to>
    <xdr:pic>
      <xdr:nvPicPr>
        <xdr:cNvPr id="5" name="Imagem 4" descr="Logo Escola modificado">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9800" y="2524126"/>
          <a:ext cx="0" cy="1333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3</xdr:row>
      <xdr:rowOff>0</xdr:rowOff>
    </xdr:from>
    <xdr:to>
      <xdr:col>9</xdr:col>
      <xdr:colOff>0</xdr:colOff>
      <xdr:row>4</xdr:row>
      <xdr:rowOff>104775</xdr:rowOff>
    </xdr:to>
    <xdr:pic>
      <xdr:nvPicPr>
        <xdr:cNvPr id="6" name="Imagem 5" descr="Logo Escola modificado">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1200" y="66676"/>
          <a:ext cx="0" cy="2085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3</xdr:row>
      <xdr:rowOff>0</xdr:rowOff>
    </xdr:from>
    <xdr:to>
      <xdr:col>9</xdr:col>
      <xdr:colOff>0</xdr:colOff>
      <xdr:row>4</xdr:row>
      <xdr:rowOff>104775</xdr:rowOff>
    </xdr:to>
    <xdr:pic>
      <xdr:nvPicPr>
        <xdr:cNvPr id="7" name="Imagem 6" descr="Logo Escola modificado">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1200" y="66676"/>
          <a:ext cx="0" cy="2085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3</xdr:row>
      <xdr:rowOff>0</xdr:rowOff>
    </xdr:from>
    <xdr:to>
      <xdr:col>9</xdr:col>
      <xdr:colOff>0</xdr:colOff>
      <xdr:row>4</xdr:row>
      <xdr:rowOff>104775</xdr:rowOff>
    </xdr:to>
    <xdr:pic>
      <xdr:nvPicPr>
        <xdr:cNvPr id="8" name="Imagem 7" descr="Logo Escola modificado">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1200" y="66676"/>
          <a:ext cx="0" cy="2085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16136</xdr:colOff>
      <xdr:row>3</xdr:row>
      <xdr:rowOff>0</xdr:rowOff>
    </xdr:from>
    <xdr:to>
      <xdr:col>4</xdr:col>
      <xdr:colOff>364705</xdr:colOff>
      <xdr:row>3</xdr:row>
      <xdr:rowOff>530</xdr:rowOff>
    </xdr:to>
    <xdr:pic>
      <xdr:nvPicPr>
        <xdr:cNvPr id="9" name="Imagem 8" descr="C:\Users\Paula\Desktop\Dropbox\Arquivo_docs_escola\Conselho Executivo\logotipos_DRE_escola\maio2015\Logo Final_estreito.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2011" y="1026452"/>
          <a:ext cx="359999" cy="351895"/>
        </a:xfrm>
        <a:prstGeom prst="rect">
          <a:avLst/>
        </a:prstGeom>
        <a:noFill/>
        <a:ln>
          <a:noFill/>
        </a:ln>
      </xdr:spPr>
    </xdr:pic>
    <xdr:clientData/>
  </xdr:twoCellAnchor>
  <xdr:twoCellAnchor>
    <xdr:from>
      <xdr:col>9</xdr:col>
      <xdr:colOff>0</xdr:colOff>
      <xdr:row>0</xdr:row>
      <xdr:rowOff>0</xdr:rowOff>
    </xdr:from>
    <xdr:to>
      <xdr:col>9</xdr:col>
      <xdr:colOff>0</xdr:colOff>
      <xdr:row>1</xdr:row>
      <xdr:rowOff>0</xdr:rowOff>
    </xdr:to>
    <xdr:pic>
      <xdr:nvPicPr>
        <xdr:cNvPr id="18" name="Imagem 17" descr="Logo Escola modificado">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19" name="Imagem 18" descr="Logo Escola modificado">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20" name="Imagem 19" descr="Logo Escola modificado">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64</xdr:row>
      <xdr:rowOff>66676</xdr:rowOff>
    </xdr:from>
    <xdr:to>
      <xdr:col>27</xdr:col>
      <xdr:colOff>0</xdr:colOff>
      <xdr:row>65</xdr:row>
      <xdr:rowOff>0</xdr:rowOff>
    </xdr:to>
    <xdr:pic>
      <xdr:nvPicPr>
        <xdr:cNvPr id="17" name="Imagem 21" descr="Logo Escola modificado">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16925" y="34880551"/>
          <a:ext cx="0" cy="4286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64</xdr:row>
      <xdr:rowOff>66676</xdr:rowOff>
    </xdr:from>
    <xdr:to>
      <xdr:col>27</xdr:col>
      <xdr:colOff>0</xdr:colOff>
      <xdr:row>65</xdr:row>
      <xdr:rowOff>0</xdr:rowOff>
    </xdr:to>
    <xdr:pic>
      <xdr:nvPicPr>
        <xdr:cNvPr id="16" name="Imagem 22" descr="Logo Escola modificado">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16925" y="34880551"/>
          <a:ext cx="0" cy="4286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64</xdr:row>
      <xdr:rowOff>66676</xdr:rowOff>
    </xdr:from>
    <xdr:to>
      <xdr:col>27</xdr:col>
      <xdr:colOff>0</xdr:colOff>
      <xdr:row>65</xdr:row>
      <xdr:rowOff>0</xdr:rowOff>
    </xdr:to>
    <xdr:pic>
      <xdr:nvPicPr>
        <xdr:cNvPr id="15" name="Imagem 23" descr="Logo Escola modificado">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16925" y="34880551"/>
          <a:ext cx="0" cy="4286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64</xdr:row>
      <xdr:rowOff>66676</xdr:rowOff>
    </xdr:from>
    <xdr:to>
      <xdr:col>27</xdr:col>
      <xdr:colOff>0</xdr:colOff>
      <xdr:row>65</xdr:row>
      <xdr:rowOff>0</xdr:rowOff>
    </xdr:to>
    <xdr:pic>
      <xdr:nvPicPr>
        <xdr:cNvPr id="14" name="Imagem 24" descr="Logo Escola modificado">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16925" y="34880551"/>
          <a:ext cx="0" cy="4286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49</xdr:row>
      <xdr:rowOff>66676</xdr:rowOff>
    </xdr:from>
    <xdr:to>
      <xdr:col>27</xdr:col>
      <xdr:colOff>0</xdr:colOff>
      <xdr:row>50</xdr:row>
      <xdr:rowOff>0</xdr:rowOff>
    </xdr:to>
    <xdr:pic>
      <xdr:nvPicPr>
        <xdr:cNvPr id="13" name="Imagem 25" descr="Logo Escola modificado">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16925" y="30841951"/>
          <a:ext cx="0" cy="1714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49</xdr:row>
      <xdr:rowOff>66676</xdr:rowOff>
    </xdr:from>
    <xdr:to>
      <xdr:col>27</xdr:col>
      <xdr:colOff>0</xdr:colOff>
      <xdr:row>50</xdr:row>
      <xdr:rowOff>0</xdr:rowOff>
    </xdr:to>
    <xdr:pic>
      <xdr:nvPicPr>
        <xdr:cNvPr id="12" name="Imagem 26" descr="Logo Escola modificado">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16925" y="30841951"/>
          <a:ext cx="0" cy="1714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49</xdr:row>
      <xdr:rowOff>66676</xdr:rowOff>
    </xdr:from>
    <xdr:to>
      <xdr:col>27</xdr:col>
      <xdr:colOff>0</xdr:colOff>
      <xdr:row>50</xdr:row>
      <xdr:rowOff>0</xdr:rowOff>
    </xdr:to>
    <xdr:pic>
      <xdr:nvPicPr>
        <xdr:cNvPr id="11" name="Imagem 27" descr="Logo Escola modificado">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16925" y="30841951"/>
          <a:ext cx="0" cy="1714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49</xdr:row>
      <xdr:rowOff>66676</xdr:rowOff>
    </xdr:from>
    <xdr:to>
      <xdr:col>27</xdr:col>
      <xdr:colOff>0</xdr:colOff>
      <xdr:row>50</xdr:row>
      <xdr:rowOff>0</xdr:rowOff>
    </xdr:to>
    <xdr:pic>
      <xdr:nvPicPr>
        <xdr:cNvPr id="10" name="Imagem 28" descr="Logo Escola modificado">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16925" y="30841951"/>
          <a:ext cx="0" cy="1714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129153</xdr:colOff>
      <xdr:row>0</xdr:row>
      <xdr:rowOff>80721</xdr:rowOff>
    </xdr:from>
    <xdr:to>
      <xdr:col>0</xdr:col>
      <xdr:colOff>669153</xdr:colOff>
      <xdr:row>2</xdr:row>
      <xdr:rowOff>81146</xdr:rowOff>
    </xdr:to>
    <xdr:pic>
      <xdr:nvPicPr>
        <xdr:cNvPr id="30" name="Imagem 1">
          <a:hlinkClick xmlns:r="http://schemas.openxmlformats.org/officeDocument/2006/relationships" r:id="rId3"/>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9153" y="80721"/>
          <a:ext cx="540000" cy="533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64</xdr:row>
      <xdr:rowOff>66676</xdr:rowOff>
    </xdr:from>
    <xdr:to>
      <xdr:col>27</xdr:col>
      <xdr:colOff>0</xdr:colOff>
      <xdr:row>65</xdr:row>
      <xdr:rowOff>0</xdr:rowOff>
    </xdr:to>
    <xdr:pic>
      <xdr:nvPicPr>
        <xdr:cNvPr id="21" name="Imagem 9" descr="Logo Escola modificado">
          <a:extLst>
            <a:ext uri="{FF2B5EF4-FFF2-40B4-BE49-F238E27FC236}">
              <a16:creationId xmlns:a16="http://schemas.microsoft.com/office/drawing/2014/main" id="{8F5998AE-5E6D-49EE-AE2B-8A66B2C001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43100" y="44097576"/>
          <a:ext cx="0" cy="4286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64</xdr:row>
      <xdr:rowOff>66676</xdr:rowOff>
    </xdr:from>
    <xdr:to>
      <xdr:col>27</xdr:col>
      <xdr:colOff>0</xdr:colOff>
      <xdr:row>65</xdr:row>
      <xdr:rowOff>0</xdr:rowOff>
    </xdr:to>
    <xdr:pic>
      <xdr:nvPicPr>
        <xdr:cNvPr id="31" name="Imagem 10" descr="Logo Escola modificado">
          <a:extLst>
            <a:ext uri="{FF2B5EF4-FFF2-40B4-BE49-F238E27FC236}">
              <a16:creationId xmlns:a16="http://schemas.microsoft.com/office/drawing/2014/main" id="{9462D388-2225-4451-B58A-78EE2CE7D3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43100" y="44097576"/>
          <a:ext cx="0" cy="4286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64</xdr:row>
      <xdr:rowOff>66676</xdr:rowOff>
    </xdr:from>
    <xdr:to>
      <xdr:col>27</xdr:col>
      <xdr:colOff>0</xdr:colOff>
      <xdr:row>65</xdr:row>
      <xdr:rowOff>0</xdr:rowOff>
    </xdr:to>
    <xdr:pic>
      <xdr:nvPicPr>
        <xdr:cNvPr id="32" name="Imagem 11" descr="Logo Escola modificado">
          <a:extLst>
            <a:ext uri="{FF2B5EF4-FFF2-40B4-BE49-F238E27FC236}">
              <a16:creationId xmlns:a16="http://schemas.microsoft.com/office/drawing/2014/main" id="{5890B9A3-74FC-4910-8AA0-E0399C3E15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43100" y="44097576"/>
          <a:ext cx="0" cy="4286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64</xdr:row>
      <xdr:rowOff>66676</xdr:rowOff>
    </xdr:from>
    <xdr:to>
      <xdr:col>27</xdr:col>
      <xdr:colOff>0</xdr:colOff>
      <xdr:row>65</xdr:row>
      <xdr:rowOff>0</xdr:rowOff>
    </xdr:to>
    <xdr:pic>
      <xdr:nvPicPr>
        <xdr:cNvPr id="33" name="Imagem 12" descr="Logo Escola modificado">
          <a:extLst>
            <a:ext uri="{FF2B5EF4-FFF2-40B4-BE49-F238E27FC236}">
              <a16:creationId xmlns:a16="http://schemas.microsoft.com/office/drawing/2014/main" id="{134763CF-5825-4229-B96B-AA5A80C5E3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43100" y="44097576"/>
          <a:ext cx="0" cy="4286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xdr:row>
      <xdr:rowOff>0</xdr:rowOff>
    </xdr:to>
    <xdr:pic>
      <xdr:nvPicPr>
        <xdr:cNvPr id="6" name="Imagem 5" descr="Logo Escola modificado">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7" name="Imagem 6" descr="Logo Escola modificado">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8" name="Imagem 7" descr="Logo Escola modificado">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0</xdr:row>
      <xdr:rowOff>66675</xdr:rowOff>
    </xdr:from>
    <xdr:to>
      <xdr:col>1</xdr:col>
      <xdr:colOff>568575</xdr:colOff>
      <xdr:row>2</xdr:row>
      <xdr:rowOff>81668</xdr:rowOff>
    </xdr:to>
    <xdr:pic>
      <xdr:nvPicPr>
        <xdr:cNvPr id="10" name="Imagem 1">
          <a:hlinkClick xmlns:r="http://schemas.openxmlformats.org/officeDocument/2006/relationships" r:id="rId2"/>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66675"/>
          <a:ext cx="540000" cy="548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xdr:row>
      <xdr:rowOff>0</xdr:rowOff>
    </xdr:to>
    <xdr:pic>
      <xdr:nvPicPr>
        <xdr:cNvPr id="2" name="Imagem 1" descr="Logo Escola modificad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3" name="Imagem 2" descr="Logo Escola modificad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4" name="Imagem 3" descr="Logo Escola modificado">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47625</xdr:rowOff>
    </xdr:from>
    <xdr:to>
      <xdr:col>1</xdr:col>
      <xdr:colOff>559050</xdr:colOff>
      <xdr:row>2</xdr:row>
      <xdr:rowOff>62618</xdr:rowOff>
    </xdr:to>
    <xdr:pic>
      <xdr:nvPicPr>
        <xdr:cNvPr id="6" name="Imagem 1">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47625"/>
          <a:ext cx="540000" cy="548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xdr:row>
      <xdr:rowOff>0</xdr:rowOff>
    </xdr:to>
    <xdr:pic>
      <xdr:nvPicPr>
        <xdr:cNvPr id="2" name="Imagem 1" descr="Logo Escola modificad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3" name="Imagem 2" descr="Logo Escola modificad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9</xdr:col>
      <xdr:colOff>0</xdr:colOff>
      <xdr:row>1</xdr:row>
      <xdr:rowOff>0</xdr:rowOff>
    </xdr:to>
    <xdr:pic>
      <xdr:nvPicPr>
        <xdr:cNvPr id="4" name="Imagem 3" descr="Logo Escola modificad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66675</xdr:rowOff>
    </xdr:from>
    <xdr:to>
      <xdr:col>1</xdr:col>
      <xdr:colOff>549525</xdr:colOff>
      <xdr:row>2</xdr:row>
      <xdr:rowOff>81668</xdr:rowOff>
    </xdr:to>
    <xdr:pic>
      <xdr:nvPicPr>
        <xdr:cNvPr id="6" name="Imagem 1">
          <a:hlinkClick xmlns:r="http://schemas.openxmlformats.org/officeDocument/2006/relationships" r:id="rId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 y="66675"/>
          <a:ext cx="540000" cy="548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6600"/>
        </a:solidFill>
        <a:ln>
          <a:solidFill>
            <a:sysClr val="windowText" lastClr="000000"/>
          </a:solidFill>
        </a:ln>
      </a:spPr>
      <a:bodyPr vertOverflow="clip" horzOverflow="clip" rtlCol="0" anchor="t"/>
      <a:lstStyle>
        <a:defPPr algn="l">
          <a:defRPr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2"/>
  <sheetViews>
    <sheetView tabSelected="1" workbookViewId="0">
      <selection activeCell="B9" sqref="B9:N9"/>
    </sheetView>
  </sheetViews>
  <sheetFormatPr defaultRowHeight="14.4" x14ac:dyDescent="0.3"/>
  <cols>
    <col min="2" max="2" width="36.109375" customWidth="1"/>
    <col min="3" max="11" width="10.5546875" customWidth="1"/>
  </cols>
  <sheetData>
    <row r="1" spans="2:14" ht="15" thickBot="1" x14ac:dyDescent="0.35"/>
    <row r="2" spans="2:14" ht="42" customHeight="1" thickTop="1" x14ac:dyDescent="0.3">
      <c r="B2" s="797"/>
      <c r="C2" s="798"/>
      <c r="D2" s="798"/>
      <c r="E2" s="798"/>
      <c r="F2" s="798"/>
      <c r="G2" s="798"/>
      <c r="H2" s="798"/>
      <c r="I2" s="798"/>
      <c r="J2" s="798"/>
      <c r="K2" s="798"/>
      <c r="L2" s="798"/>
      <c r="M2" s="798"/>
      <c r="N2" s="799"/>
    </row>
    <row r="3" spans="2:14" ht="69" customHeight="1" thickBot="1" x14ac:dyDescent="0.35">
      <c r="B3" s="800" t="s">
        <v>0</v>
      </c>
      <c r="C3" s="801"/>
      <c r="D3" s="801"/>
      <c r="E3" s="801"/>
      <c r="F3" s="801"/>
      <c r="G3" s="801"/>
      <c r="H3" s="801"/>
      <c r="I3" s="801"/>
      <c r="J3" s="801"/>
      <c r="K3" s="801"/>
      <c r="L3" s="801"/>
      <c r="M3" s="801"/>
      <c r="N3" s="802"/>
    </row>
    <row r="4" spans="2:14" ht="49.5" customHeight="1" x14ac:dyDescent="0.3">
      <c r="B4" s="70"/>
      <c r="C4" s="815" t="s">
        <v>1</v>
      </c>
      <c r="D4" s="816"/>
      <c r="E4" s="816"/>
      <c r="F4" s="816"/>
      <c r="G4" s="816"/>
      <c r="H4" s="816"/>
      <c r="I4" s="816"/>
      <c r="J4" s="816"/>
      <c r="K4" s="817"/>
      <c r="N4" s="8"/>
    </row>
    <row r="5" spans="2:14" ht="22.5" customHeight="1" thickBot="1" x14ac:dyDescent="0.35">
      <c r="B5" s="7"/>
      <c r="C5" s="818" t="s">
        <v>2</v>
      </c>
      <c r="D5" s="819"/>
      <c r="E5" s="819"/>
      <c r="F5" s="819"/>
      <c r="G5" s="819"/>
      <c r="H5" s="819"/>
      <c r="I5" s="819"/>
      <c r="J5" s="819"/>
      <c r="K5" s="820"/>
      <c r="N5" s="8"/>
    </row>
    <row r="6" spans="2:14" ht="42" customHeight="1" thickBot="1" x14ac:dyDescent="0.35">
      <c r="B6" s="812"/>
      <c r="C6" s="813"/>
      <c r="D6" s="813"/>
      <c r="E6" s="813"/>
      <c r="F6" s="813"/>
      <c r="G6" s="813"/>
      <c r="H6" s="813"/>
      <c r="I6" s="813"/>
      <c r="J6" s="813"/>
      <c r="K6" s="813"/>
      <c r="L6" s="813"/>
      <c r="M6" s="813"/>
      <c r="N6" s="814"/>
    </row>
    <row r="7" spans="2:14" ht="22.5" customHeight="1" thickTop="1" x14ac:dyDescent="0.3">
      <c r="C7" s="6"/>
      <c r="D7" s="6"/>
      <c r="E7" s="6"/>
      <c r="F7" s="6"/>
      <c r="G7" s="6"/>
      <c r="H7" s="6"/>
      <c r="I7" s="6"/>
      <c r="J7" s="6"/>
      <c r="K7" s="6"/>
    </row>
    <row r="8" spans="2:14" ht="15" thickBot="1" x14ac:dyDescent="0.35"/>
    <row r="9" spans="2:14" ht="42.75" customHeight="1" x14ac:dyDescent="0.3">
      <c r="B9" s="803" t="s">
        <v>3</v>
      </c>
      <c r="C9" s="804"/>
      <c r="D9" s="804"/>
      <c r="E9" s="804"/>
      <c r="F9" s="804"/>
      <c r="G9" s="804"/>
      <c r="H9" s="804"/>
      <c r="I9" s="804"/>
      <c r="J9" s="804"/>
      <c r="K9" s="804"/>
      <c r="L9" s="804"/>
      <c r="M9" s="804"/>
      <c r="N9" s="805"/>
    </row>
    <row r="10" spans="2:14" ht="24" customHeight="1" thickBot="1" x14ac:dyDescent="0.35">
      <c r="B10" s="809" t="s">
        <v>4</v>
      </c>
      <c r="C10" s="810"/>
      <c r="D10" s="810"/>
      <c r="E10" s="810"/>
      <c r="F10" s="810"/>
      <c r="G10" s="810"/>
      <c r="H10" s="810"/>
      <c r="I10" s="810"/>
      <c r="J10" s="810"/>
      <c r="K10" s="810"/>
      <c r="L10" s="810"/>
      <c r="M10" s="810"/>
      <c r="N10" s="811"/>
    </row>
    <row r="11" spans="2:14" s="21" customFormat="1" ht="34.5" customHeight="1" x14ac:dyDescent="0.25">
      <c r="B11" s="806" t="s">
        <v>5</v>
      </c>
      <c r="C11" s="807"/>
      <c r="D11" s="807"/>
      <c r="E11" s="807"/>
      <c r="F11" s="807"/>
      <c r="G11" s="807"/>
      <c r="H11" s="807"/>
      <c r="I11" s="807"/>
      <c r="J11" s="807"/>
      <c r="K11" s="807"/>
      <c r="L11" s="807"/>
      <c r="M11" s="807"/>
      <c r="N11" s="808"/>
    </row>
    <row r="12" spans="2:14" ht="8.25" customHeight="1" x14ac:dyDescent="0.3"/>
  </sheetData>
  <sheetProtection algorithmName="SHA-512" hashValue="M/NFbEOgwBBXgXHzHNTMpG3YpyTXEzdFJ96tztdroNx7D6opuHtHLEXN0M4Z1AZBjKFIXoshjUhiw1rXXL+FSw==" saltValue="4n/n/tjZElJhFEBGVsgZuA==" spinCount="100000" sheet="1" objects="1" scenarios="1"/>
  <mergeCells count="8">
    <mergeCell ref="B2:N2"/>
    <mergeCell ref="B3:N3"/>
    <mergeCell ref="B9:N9"/>
    <mergeCell ref="B11:N11"/>
    <mergeCell ref="B10:N10"/>
    <mergeCell ref="B6:N6"/>
    <mergeCell ref="C4:K4"/>
    <mergeCell ref="C5:K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
  <sheetViews>
    <sheetView zoomScale="110" zoomScaleNormal="110" workbookViewId="0"/>
  </sheetViews>
  <sheetFormatPr defaultRowHeight="14.4" x14ac:dyDescent="0.3"/>
  <cols>
    <col min="1" max="1" width="1.5546875" customWidth="1"/>
    <col min="4" max="4" width="20.5546875" customWidth="1"/>
  </cols>
  <sheetData>
    <row r="1" spans="1:20" ht="12" customHeight="1" x14ac:dyDescent="0.3">
      <c r="C1" s="1"/>
    </row>
    <row r="2" spans="1:20" s="12" customFormat="1" ht="30" customHeight="1" x14ac:dyDescent="0.3">
      <c r="A2" s="16"/>
      <c r="B2" s="16"/>
      <c r="C2" s="15" t="s">
        <v>3</v>
      </c>
      <c r="D2" s="15"/>
      <c r="E2" s="15"/>
      <c r="F2" s="9"/>
      <c r="G2" s="9"/>
      <c r="H2" s="9"/>
      <c r="I2" s="9"/>
      <c r="J2" s="10"/>
      <c r="K2" s="862" t="s">
        <v>4</v>
      </c>
      <c r="L2" s="862"/>
      <c r="M2" s="862"/>
      <c r="N2" s="862"/>
      <c r="O2" s="862"/>
    </row>
    <row r="3" spans="1:20" s="12" customFormat="1" ht="15.75" customHeight="1" x14ac:dyDescent="0.3">
      <c r="A3" s="13"/>
      <c r="B3" s="13"/>
      <c r="C3" s="13"/>
      <c r="D3" s="13"/>
      <c r="E3" s="11"/>
      <c r="F3" s="11"/>
      <c r="G3" s="11"/>
      <c r="H3" s="11"/>
      <c r="I3" s="11"/>
      <c r="O3" s="11"/>
    </row>
    <row r="4" spans="1:20" ht="20.25" customHeight="1" x14ac:dyDescent="0.3">
      <c r="A4" s="23"/>
      <c r="B4" s="867" t="s">
        <v>6</v>
      </c>
      <c r="C4" s="867"/>
      <c r="D4" s="867"/>
      <c r="E4" s="867"/>
      <c r="F4" s="867"/>
      <c r="G4" s="867"/>
      <c r="H4" s="867"/>
      <c r="I4" s="867"/>
      <c r="J4" s="867"/>
      <c r="K4" s="867"/>
      <c r="L4" s="867"/>
      <c r="M4" s="867"/>
      <c r="N4" s="867"/>
      <c r="O4" s="867"/>
      <c r="P4" s="4"/>
      <c r="Q4" s="4"/>
      <c r="R4" s="4"/>
      <c r="S4" s="4"/>
      <c r="T4" s="4"/>
    </row>
    <row r="5" spans="1:20" s="3" customFormat="1" ht="14.25" customHeight="1" thickBot="1" x14ac:dyDescent="0.35">
      <c r="A5" s="863"/>
      <c r="B5" s="863"/>
      <c r="C5" s="863"/>
      <c r="D5" s="863"/>
      <c r="E5" s="863"/>
      <c r="F5" s="863"/>
      <c r="G5" s="863"/>
    </row>
    <row r="6" spans="1:20" ht="18" customHeight="1" thickBot="1" x14ac:dyDescent="0.35">
      <c r="A6" s="1"/>
      <c r="B6" s="864" t="s">
        <v>7</v>
      </c>
      <c r="C6" s="865"/>
      <c r="D6" s="865"/>
      <c r="E6" s="865"/>
      <c r="F6" s="865"/>
      <c r="G6" s="865"/>
      <c r="H6" s="865"/>
      <c r="I6" s="865"/>
      <c r="J6" s="865"/>
      <c r="K6" s="865"/>
      <c r="L6" s="865"/>
      <c r="M6" s="865"/>
      <c r="N6" s="865"/>
      <c r="O6" s="866"/>
      <c r="P6" s="17"/>
      <c r="Q6" s="17"/>
      <c r="R6" s="17"/>
      <c r="S6" s="17"/>
      <c r="T6" s="17"/>
    </row>
    <row r="7" spans="1:20" ht="15" thickBot="1" x14ac:dyDescent="0.35"/>
    <row r="8" spans="1:20" ht="34.5" customHeight="1" x14ac:dyDescent="0.3">
      <c r="B8" s="871" t="s">
        <v>8</v>
      </c>
      <c r="C8" s="869"/>
      <c r="D8" s="872"/>
      <c r="E8" s="868" t="s">
        <v>9</v>
      </c>
      <c r="F8" s="869"/>
      <c r="G8" s="869"/>
      <c r="H8" s="869"/>
      <c r="I8" s="869"/>
      <c r="J8" s="869"/>
      <c r="K8" s="869"/>
      <c r="L8" s="869"/>
      <c r="M8" s="869"/>
      <c r="N8" s="869"/>
      <c r="O8" s="870"/>
    </row>
    <row r="9" spans="1:20" ht="33.9" customHeight="1" x14ac:dyDescent="0.3">
      <c r="B9" s="848" t="s">
        <v>10</v>
      </c>
      <c r="C9" s="849"/>
      <c r="D9" s="850"/>
      <c r="E9" s="856" t="s">
        <v>11</v>
      </c>
      <c r="F9" s="857"/>
      <c r="G9" s="857"/>
      <c r="H9" s="857"/>
      <c r="I9" s="857"/>
      <c r="J9" s="857"/>
      <c r="K9" s="857"/>
      <c r="L9" s="857"/>
      <c r="M9" s="857"/>
      <c r="N9" s="857"/>
      <c r="O9" s="858"/>
    </row>
    <row r="10" spans="1:20" ht="33.9" customHeight="1" x14ac:dyDescent="0.3">
      <c r="B10" s="827"/>
      <c r="C10" s="828"/>
      <c r="D10" s="829"/>
      <c r="E10" s="833" t="s">
        <v>12</v>
      </c>
      <c r="F10" s="834"/>
      <c r="G10" s="834"/>
      <c r="H10" s="834"/>
      <c r="I10" s="834"/>
      <c r="J10" s="834"/>
      <c r="K10" s="834"/>
      <c r="L10" s="834"/>
      <c r="M10" s="834"/>
      <c r="N10" s="834"/>
      <c r="O10" s="835"/>
    </row>
    <row r="11" spans="1:20" ht="33.9" customHeight="1" x14ac:dyDescent="0.3">
      <c r="B11" s="827"/>
      <c r="C11" s="828"/>
      <c r="D11" s="829"/>
      <c r="E11" s="859" t="s">
        <v>13</v>
      </c>
      <c r="F11" s="860"/>
      <c r="G11" s="860"/>
      <c r="H11" s="860"/>
      <c r="I11" s="860"/>
      <c r="J11" s="860"/>
      <c r="K11" s="860"/>
      <c r="L11" s="860"/>
      <c r="M11" s="860"/>
      <c r="N11" s="860"/>
      <c r="O11" s="861"/>
    </row>
    <row r="12" spans="1:20" ht="33.9" customHeight="1" x14ac:dyDescent="0.3">
      <c r="B12" s="830"/>
      <c r="C12" s="831"/>
      <c r="D12" s="832"/>
      <c r="E12" s="833" t="s">
        <v>14</v>
      </c>
      <c r="F12" s="834"/>
      <c r="G12" s="834"/>
      <c r="H12" s="834"/>
      <c r="I12" s="834"/>
      <c r="J12" s="834"/>
      <c r="K12" s="834"/>
      <c r="L12" s="834"/>
      <c r="M12" s="834"/>
      <c r="N12" s="834"/>
      <c r="O12" s="835"/>
    </row>
    <row r="13" spans="1:20" ht="41.25" customHeight="1" x14ac:dyDescent="0.3">
      <c r="B13" s="854" t="s">
        <v>15</v>
      </c>
      <c r="C13" s="855"/>
      <c r="D13" s="855"/>
      <c r="E13" s="833" t="s">
        <v>16</v>
      </c>
      <c r="F13" s="834"/>
      <c r="G13" s="834"/>
      <c r="H13" s="834"/>
      <c r="I13" s="834"/>
      <c r="J13" s="834"/>
      <c r="K13" s="834"/>
      <c r="L13" s="834"/>
      <c r="M13" s="834"/>
      <c r="N13" s="834"/>
      <c r="O13" s="835"/>
    </row>
    <row r="14" spans="1:20" ht="41.25" customHeight="1" x14ac:dyDescent="0.3">
      <c r="B14" s="851" t="s">
        <v>17</v>
      </c>
      <c r="C14" s="852"/>
      <c r="D14" s="853"/>
      <c r="E14" s="859" t="s">
        <v>18</v>
      </c>
      <c r="F14" s="860"/>
      <c r="G14" s="860"/>
      <c r="H14" s="860"/>
      <c r="I14" s="860"/>
      <c r="J14" s="860"/>
      <c r="K14" s="860"/>
      <c r="L14" s="860"/>
      <c r="M14" s="860"/>
      <c r="N14" s="860"/>
      <c r="O14" s="861"/>
    </row>
    <row r="15" spans="1:20" ht="41.25" customHeight="1" x14ac:dyDescent="0.3">
      <c r="B15" s="842" t="s">
        <v>19</v>
      </c>
      <c r="C15" s="843"/>
      <c r="D15" s="844"/>
      <c r="E15" s="859" t="s">
        <v>20</v>
      </c>
      <c r="F15" s="860"/>
      <c r="G15" s="860"/>
      <c r="H15" s="860"/>
      <c r="I15" s="860"/>
      <c r="J15" s="860"/>
      <c r="K15" s="860"/>
      <c r="L15" s="860"/>
      <c r="M15" s="860"/>
      <c r="N15" s="860"/>
      <c r="O15" s="861"/>
    </row>
    <row r="16" spans="1:20" ht="41.25" customHeight="1" x14ac:dyDescent="0.3">
      <c r="B16" s="821" t="s">
        <v>21</v>
      </c>
      <c r="C16" s="822"/>
      <c r="D16" s="823"/>
      <c r="E16" s="833" t="s">
        <v>22</v>
      </c>
      <c r="F16" s="834"/>
      <c r="G16" s="834"/>
      <c r="H16" s="834"/>
      <c r="I16" s="834"/>
      <c r="J16" s="834"/>
      <c r="K16" s="834"/>
      <c r="L16" s="834"/>
      <c r="M16" s="834"/>
      <c r="N16" s="834"/>
      <c r="O16" s="835"/>
    </row>
    <row r="17" spans="2:15" ht="33.9" customHeight="1" x14ac:dyDescent="0.3">
      <c r="B17" s="824" t="s">
        <v>23</v>
      </c>
      <c r="C17" s="825"/>
      <c r="D17" s="826"/>
      <c r="E17" s="833" t="s">
        <v>24</v>
      </c>
      <c r="F17" s="834"/>
      <c r="G17" s="834"/>
      <c r="H17" s="834"/>
      <c r="I17" s="834"/>
      <c r="J17" s="834"/>
      <c r="K17" s="834"/>
      <c r="L17" s="834"/>
      <c r="M17" s="834"/>
      <c r="N17" s="834"/>
      <c r="O17" s="835"/>
    </row>
    <row r="18" spans="2:15" ht="33.9" customHeight="1" x14ac:dyDescent="0.3">
      <c r="B18" s="821"/>
      <c r="C18" s="822"/>
      <c r="D18" s="823"/>
      <c r="E18" s="833" t="s">
        <v>25</v>
      </c>
      <c r="F18" s="834"/>
      <c r="G18" s="834"/>
      <c r="H18" s="834"/>
      <c r="I18" s="834"/>
      <c r="J18" s="834"/>
      <c r="K18" s="834"/>
      <c r="L18" s="834"/>
      <c r="M18" s="834"/>
      <c r="N18" s="834"/>
      <c r="O18" s="835"/>
    </row>
    <row r="19" spans="2:15" ht="33.9" customHeight="1" x14ac:dyDescent="0.3">
      <c r="B19" s="824" t="s">
        <v>26</v>
      </c>
      <c r="C19" s="825"/>
      <c r="D19" s="826"/>
      <c r="E19" s="839" t="s">
        <v>27</v>
      </c>
      <c r="F19" s="840"/>
      <c r="G19" s="840"/>
      <c r="H19" s="840"/>
      <c r="I19" s="840"/>
      <c r="J19" s="840"/>
      <c r="K19" s="840"/>
      <c r="L19" s="840"/>
      <c r="M19" s="840"/>
      <c r="N19" s="840"/>
      <c r="O19" s="841"/>
    </row>
    <row r="20" spans="2:15" ht="33.9" customHeight="1" x14ac:dyDescent="0.3">
      <c r="B20" s="827"/>
      <c r="C20" s="828"/>
      <c r="D20" s="829"/>
      <c r="E20" s="839" t="s">
        <v>28</v>
      </c>
      <c r="F20" s="840"/>
      <c r="G20" s="840"/>
      <c r="H20" s="840"/>
      <c r="I20" s="840"/>
      <c r="J20" s="840"/>
      <c r="K20" s="840"/>
      <c r="L20" s="840"/>
      <c r="M20" s="840"/>
      <c r="N20" s="840"/>
      <c r="O20" s="841"/>
    </row>
    <row r="21" spans="2:15" ht="33.9" customHeight="1" x14ac:dyDescent="0.3">
      <c r="B21" s="830"/>
      <c r="C21" s="831"/>
      <c r="D21" s="832"/>
      <c r="E21" s="833" t="s">
        <v>29</v>
      </c>
      <c r="F21" s="834"/>
      <c r="G21" s="834"/>
      <c r="H21" s="834"/>
      <c r="I21" s="834"/>
      <c r="J21" s="834"/>
      <c r="K21" s="834"/>
      <c r="L21" s="834"/>
      <c r="M21" s="834"/>
      <c r="N21" s="834"/>
      <c r="O21" s="835"/>
    </row>
    <row r="22" spans="2:15" ht="39" customHeight="1" x14ac:dyDescent="0.3">
      <c r="B22" s="842" t="s">
        <v>30</v>
      </c>
      <c r="C22" s="843"/>
      <c r="D22" s="844"/>
      <c r="E22" s="833" t="s">
        <v>31</v>
      </c>
      <c r="F22" s="834"/>
      <c r="G22" s="834"/>
      <c r="H22" s="834"/>
      <c r="I22" s="834"/>
      <c r="J22" s="834"/>
      <c r="K22" s="834"/>
      <c r="L22" s="834"/>
      <c r="M22" s="834"/>
      <c r="N22" s="834"/>
      <c r="O22" s="835"/>
    </row>
    <row r="23" spans="2:15" ht="39" customHeight="1" x14ac:dyDescent="0.3">
      <c r="B23" s="845" t="s">
        <v>32</v>
      </c>
      <c r="C23" s="846"/>
      <c r="D23" s="847"/>
      <c r="E23" s="836" t="s">
        <v>33</v>
      </c>
      <c r="F23" s="837"/>
      <c r="G23" s="837"/>
      <c r="H23" s="837"/>
      <c r="I23" s="837"/>
      <c r="J23" s="837"/>
      <c r="K23" s="837"/>
      <c r="L23" s="837"/>
      <c r="M23" s="837"/>
      <c r="N23" s="837"/>
      <c r="O23" s="838"/>
    </row>
  </sheetData>
  <sheetProtection algorithmName="SHA-512" hashValue="VjwgE+/o9CbPQvCxfhfkiXwZ6sBhZUd2SwfK5TOLJcYHSi3roHNjeSTySlbePbo1ZAgiLppVhQ/nL6+WwBk/fA==" saltValue="g3vnYgVlFYQOIEhJSCy25Q==" spinCount="100000" sheet="1" objects="1" scenarios="1"/>
  <mergeCells count="30">
    <mergeCell ref="K2:O2"/>
    <mergeCell ref="A5:G5"/>
    <mergeCell ref="B6:O6"/>
    <mergeCell ref="B4:O4"/>
    <mergeCell ref="E8:O8"/>
    <mergeCell ref="B8:D8"/>
    <mergeCell ref="B9:D12"/>
    <mergeCell ref="B14:D14"/>
    <mergeCell ref="B15:D15"/>
    <mergeCell ref="B13:D13"/>
    <mergeCell ref="E13:O13"/>
    <mergeCell ref="E9:O9"/>
    <mergeCell ref="E10:O10"/>
    <mergeCell ref="E11:O11"/>
    <mergeCell ref="E12:O12"/>
    <mergeCell ref="E14:O14"/>
    <mergeCell ref="E15:O15"/>
    <mergeCell ref="B16:D16"/>
    <mergeCell ref="B17:D18"/>
    <mergeCell ref="B19:D21"/>
    <mergeCell ref="E22:O22"/>
    <mergeCell ref="E23:O23"/>
    <mergeCell ref="E16:O16"/>
    <mergeCell ref="E17:O17"/>
    <mergeCell ref="E18:O18"/>
    <mergeCell ref="E21:O21"/>
    <mergeCell ref="E19:O19"/>
    <mergeCell ref="E20:O20"/>
    <mergeCell ref="B22:D22"/>
    <mergeCell ref="B23:D2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48"/>
  <sheetViews>
    <sheetView zoomScaleNormal="100" workbookViewId="0">
      <selection activeCell="J10" sqref="J10"/>
    </sheetView>
  </sheetViews>
  <sheetFormatPr defaultRowHeight="14.4" x14ac:dyDescent="0.3"/>
  <cols>
    <col min="1" max="1" width="1.5546875" customWidth="1"/>
    <col min="2" max="2" width="9.109375" customWidth="1"/>
    <col min="4" max="4" width="9.109375" customWidth="1"/>
    <col min="10" max="10" width="8.5546875" customWidth="1"/>
  </cols>
  <sheetData>
    <row r="1" spans="1:15" ht="12" customHeight="1" x14ac:dyDescent="0.3">
      <c r="C1" s="1"/>
    </row>
    <row r="2" spans="1:15" s="12" customFormat="1" ht="30" customHeight="1" x14ac:dyDescent="0.3">
      <c r="A2" s="16"/>
      <c r="B2" s="16"/>
      <c r="C2" s="15" t="s">
        <v>3</v>
      </c>
      <c r="D2" s="15"/>
      <c r="E2" s="15"/>
      <c r="F2" s="9"/>
      <c r="G2" s="9"/>
      <c r="H2" s="9"/>
      <c r="I2" s="9"/>
      <c r="J2" s="10"/>
      <c r="K2" s="862" t="s">
        <v>4</v>
      </c>
      <c r="L2" s="862"/>
      <c r="M2" s="862"/>
      <c r="N2" s="862"/>
      <c r="O2" s="862"/>
    </row>
    <row r="3" spans="1:15" s="12" customFormat="1" ht="15.75" customHeight="1" x14ac:dyDescent="0.3">
      <c r="A3" s="13"/>
      <c r="B3" s="13"/>
      <c r="C3" s="13"/>
      <c r="D3" s="13"/>
      <c r="E3" s="11"/>
      <c r="F3" s="11"/>
      <c r="G3" s="11"/>
      <c r="H3" s="11"/>
      <c r="I3" s="11"/>
      <c r="O3" s="11"/>
    </row>
    <row r="4" spans="1:15" ht="20.25" customHeight="1" x14ac:dyDescent="0.3">
      <c r="A4" s="867" t="s">
        <v>34</v>
      </c>
      <c r="B4" s="867"/>
      <c r="C4" s="867"/>
      <c r="D4" s="867"/>
      <c r="E4" s="867"/>
      <c r="F4" s="867"/>
      <c r="G4" s="867"/>
      <c r="H4" s="867"/>
      <c r="I4" s="867"/>
      <c r="J4" s="867"/>
      <c r="K4" s="867"/>
      <c r="L4" s="867"/>
      <c r="M4" s="867"/>
      <c r="N4" s="867"/>
      <c r="O4" s="867"/>
    </row>
    <row r="6" spans="1:15" ht="15.6" x14ac:dyDescent="0.3">
      <c r="B6" s="933" t="s">
        <v>35</v>
      </c>
      <c r="C6" s="934"/>
      <c r="D6" s="934"/>
      <c r="E6" s="934"/>
      <c r="F6" s="934"/>
      <c r="G6" s="934"/>
      <c r="H6" s="934"/>
      <c r="I6" s="934"/>
      <c r="J6" s="934"/>
      <c r="K6" s="934"/>
      <c r="L6" s="934"/>
      <c r="M6" s="934"/>
      <c r="N6" s="934"/>
      <c r="O6" s="935"/>
    </row>
    <row r="8" spans="1:15" ht="168" customHeight="1" x14ac:dyDescent="0.3">
      <c r="B8" s="1000" t="s">
        <v>36</v>
      </c>
      <c r="C8" s="1000"/>
      <c r="D8" s="1000"/>
      <c r="E8" s="1000"/>
      <c r="F8" s="1000"/>
      <c r="G8" s="1000"/>
      <c r="H8" s="1000"/>
      <c r="I8" s="1000"/>
      <c r="J8" s="1000"/>
      <c r="K8" s="1000"/>
      <c r="L8" s="1000"/>
      <c r="M8" s="1000"/>
      <c r="N8" s="1000"/>
      <c r="O8" s="1000"/>
    </row>
    <row r="11" spans="1:15" ht="15.6" x14ac:dyDescent="0.3">
      <c r="B11" s="933" t="s">
        <v>37</v>
      </c>
      <c r="C11" s="934"/>
      <c r="D11" s="934"/>
      <c r="E11" s="934"/>
      <c r="F11" s="934"/>
      <c r="G11" s="934"/>
      <c r="H11" s="934"/>
      <c r="I11" s="934"/>
      <c r="J11" s="934"/>
      <c r="K11" s="934"/>
      <c r="L11" s="934"/>
      <c r="M11" s="934"/>
      <c r="N11" s="934"/>
      <c r="O11" s="935"/>
    </row>
    <row r="13" spans="1:15" ht="15" customHeight="1" x14ac:dyDescent="0.3">
      <c r="B13" s="975" t="s">
        <v>38</v>
      </c>
      <c r="C13" s="976"/>
      <c r="D13" s="976"/>
      <c r="E13" s="976"/>
      <c r="F13" s="976"/>
      <c r="G13" s="976"/>
      <c r="H13" s="976"/>
      <c r="I13" s="976"/>
      <c r="J13" s="976"/>
      <c r="K13" s="976"/>
      <c r="L13" s="976"/>
      <c r="M13" s="976"/>
      <c r="N13" s="976"/>
      <c r="O13" s="977"/>
    </row>
    <row r="14" spans="1:15" ht="30.75" customHeight="1" x14ac:dyDescent="0.3">
      <c r="B14" s="25" t="s">
        <v>39</v>
      </c>
      <c r="C14" s="1006" t="s">
        <v>40</v>
      </c>
      <c r="D14" s="1006"/>
      <c r="E14" s="1006"/>
      <c r="F14" s="1006"/>
      <c r="G14" s="1006"/>
      <c r="H14" s="1006"/>
      <c r="I14" s="1006"/>
      <c r="J14" s="1006"/>
      <c r="K14" s="1006"/>
      <c r="L14" s="1006"/>
      <c r="M14" s="1006"/>
      <c r="N14" s="1006"/>
      <c r="O14" s="1007"/>
    </row>
    <row r="15" spans="1:15" ht="30" customHeight="1" x14ac:dyDescent="0.3">
      <c r="B15" s="26" t="s">
        <v>41</v>
      </c>
      <c r="C15" s="1008" t="s">
        <v>42</v>
      </c>
      <c r="D15" s="1008"/>
      <c r="E15" s="1008"/>
      <c r="F15" s="1008"/>
      <c r="G15" s="1008"/>
      <c r="H15" s="1008"/>
      <c r="I15" s="1008"/>
      <c r="J15" s="1008"/>
      <c r="K15" s="1008"/>
      <c r="L15" s="1008"/>
      <c r="M15" s="1008"/>
      <c r="N15" s="1008"/>
      <c r="O15" s="1009"/>
    </row>
    <row r="16" spans="1:15" ht="15.6" x14ac:dyDescent="0.3">
      <c r="B16" s="19"/>
    </row>
    <row r="17" spans="2:30" ht="15.6" x14ac:dyDescent="0.3">
      <c r="B17" s="19"/>
    </row>
    <row r="18" spans="2:30" ht="15.6" x14ac:dyDescent="0.3">
      <c r="B18" s="933" t="s">
        <v>43</v>
      </c>
      <c r="C18" s="934"/>
      <c r="D18" s="934"/>
      <c r="E18" s="934"/>
      <c r="F18" s="934"/>
      <c r="G18" s="934"/>
      <c r="H18" s="934"/>
      <c r="I18" s="934"/>
      <c r="J18" s="934"/>
      <c r="K18" s="934"/>
      <c r="L18" s="934"/>
      <c r="M18" s="934"/>
      <c r="N18" s="934"/>
      <c r="O18" s="935"/>
    </row>
    <row r="19" spans="2:30" ht="15.6" x14ac:dyDescent="0.3">
      <c r="B19" s="29"/>
      <c r="C19" s="29"/>
      <c r="D19" s="29"/>
      <c r="E19" s="29"/>
      <c r="F19" s="29"/>
      <c r="G19" s="29"/>
      <c r="H19" s="29"/>
      <c r="I19" s="29"/>
      <c r="J19" s="29"/>
      <c r="K19" s="29"/>
      <c r="L19" s="29"/>
      <c r="M19" s="29"/>
      <c r="N19" s="29"/>
      <c r="O19" s="29"/>
    </row>
    <row r="20" spans="2:30" ht="20.25" customHeight="1" x14ac:dyDescent="0.3">
      <c r="B20" s="31"/>
      <c r="C20" s="30"/>
      <c r="D20" s="1003" t="s">
        <v>44</v>
      </c>
      <c r="E20" s="1003"/>
      <c r="F20" s="1003"/>
      <c r="G20" s="1003"/>
      <c r="H20" s="1003"/>
      <c r="I20" s="1003"/>
      <c r="J20" s="1003"/>
      <c r="K20" s="1003"/>
      <c r="L20" s="1003"/>
      <c r="M20" s="1003"/>
    </row>
    <row r="21" spans="2:30" ht="27" customHeight="1" x14ac:dyDescent="0.3">
      <c r="B21" s="978" t="s">
        <v>45</v>
      </c>
      <c r="C21" s="978"/>
      <c r="D21" s="1003" t="s">
        <v>46</v>
      </c>
      <c r="E21" s="1003"/>
      <c r="F21" s="1003"/>
      <c r="G21" s="1003"/>
      <c r="H21" s="1003" t="s">
        <v>47</v>
      </c>
      <c r="I21" s="1003"/>
      <c r="J21" s="1003"/>
      <c r="K21" s="1003"/>
      <c r="L21" s="1003"/>
      <c r="M21" s="1003"/>
    </row>
    <row r="22" spans="2:30" ht="36" customHeight="1" x14ac:dyDescent="0.3">
      <c r="B22" s="978" t="s">
        <v>48</v>
      </c>
      <c r="C22" s="978"/>
      <c r="D22" s="1004" t="s">
        <v>49</v>
      </c>
      <c r="E22" s="1005"/>
      <c r="F22" s="1001" t="s">
        <v>50</v>
      </c>
      <c r="G22" s="1002"/>
      <c r="H22" s="1001" t="s">
        <v>51</v>
      </c>
      <c r="I22" s="1002"/>
      <c r="J22" s="1001" t="s">
        <v>52</v>
      </c>
      <c r="K22" s="1002"/>
      <c r="L22" s="1001" t="s">
        <v>53</v>
      </c>
      <c r="M22" s="1002"/>
    </row>
    <row r="23" spans="2:30" s="22" customFormat="1" ht="30" customHeight="1" x14ac:dyDescent="0.3">
      <c r="B23" s="978" t="s">
        <v>54</v>
      </c>
      <c r="C23" s="978"/>
      <c r="D23" s="1012">
        <v>5</v>
      </c>
      <c r="E23" s="1013"/>
      <c r="F23" s="1012">
        <v>5</v>
      </c>
      <c r="G23" s="1013"/>
      <c r="H23" s="1012">
        <v>6</v>
      </c>
      <c r="I23" s="1013"/>
      <c r="J23" s="1012">
        <v>5</v>
      </c>
      <c r="K23" s="1013"/>
      <c r="L23" s="1012">
        <v>7</v>
      </c>
      <c r="M23" s="1013"/>
      <c r="N23" s="32">
        <f>SUM(D23:M23)</f>
        <v>28</v>
      </c>
      <c r="O23" s="33" t="s">
        <v>55</v>
      </c>
      <c r="Q23"/>
      <c r="R23"/>
      <c r="S23"/>
      <c r="T23"/>
      <c r="U23"/>
      <c r="V23"/>
      <c r="W23"/>
      <c r="X23"/>
      <c r="Y23"/>
      <c r="Z23"/>
      <c r="AA23"/>
      <c r="AB23"/>
      <c r="AC23"/>
      <c r="AD23"/>
    </row>
    <row r="24" spans="2:30" ht="105.75" customHeight="1" x14ac:dyDescent="0.3">
      <c r="B24" s="970" t="s">
        <v>56</v>
      </c>
      <c r="C24" s="971"/>
      <c r="D24" s="971"/>
      <c r="E24" s="971"/>
      <c r="F24" s="971"/>
      <c r="G24" s="971"/>
      <c r="H24" s="971"/>
      <c r="I24" s="971"/>
      <c r="J24" s="971"/>
      <c r="K24" s="971"/>
      <c r="L24" s="971"/>
      <c r="M24" s="971"/>
      <c r="N24" s="971"/>
      <c r="O24" s="971"/>
      <c r="V24" s="22"/>
      <c r="W24" s="22"/>
      <c r="X24" s="22"/>
      <c r="Y24" s="22"/>
      <c r="Z24" s="22"/>
      <c r="AA24" s="22"/>
      <c r="AB24" s="22"/>
      <c r="AC24" s="22"/>
      <c r="AD24" s="22"/>
    </row>
    <row r="26" spans="2:30" ht="20.25" customHeight="1" x14ac:dyDescent="0.3">
      <c r="B26" s="31"/>
      <c r="C26" s="30"/>
      <c r="D26" s="937" t="s">
        <v>57</v>
      </c>
      <c r="E26" s="938"/>
      <c r="F26" s="938"/>
      <c r="G26" s="938"/>
      <c r="H26" s="938"/>
      <c r="I26" s="938"/>
      <c r="J26" s="938"/>
      <c r="K26" s="938"/>
      <c r="L26" s="939"/>
    </row>
    <row r="27" spans="2:30" ht="19.5" customHeight="1" x14ac:dyDescent="0.3">
      <c r="B27" s="978" t="s">
        <v>58</v>
      </c>
      <c r="C27" s="978"/>
      <c r="D27" s="937" t="s">
        <v>47</v>
      </c>
      <c r="E27" s="939"/>
      <c r="F27" s="937" t="s">
        <v>59</v>
      </c>
      <c r="G27" s="938"/>
      <c r="H27" s="938"/>
      <c r="I27" s="938"/>
      <c r="J27" s="938"/>
      <c r="K27" s="938"/>
      <c r="L27" s="939"/>
      <c r="Q27" s="22"/>
      <c r="R27" s="22"/>
      <c r="S27" s="22"/>
      <c r="T27" s="22"/>
      <c r="U27" s="22"/>
    </row>
    <row r="28" spans="2:30" ht="18.75" customHeight="1" x14ac:dyDescent="0.3">
      <c r="B28" s="978" t="s">
        <v>60</v>
      </c>
      <c r="C28" s="978"/>
      <c r="D28" s="990" t="s">
        <v>61</v>
      </c>
      <c r="E28" s="992"/>
      <c r="F28" s="985" t="s">
        <v>62</v>
      </c>
      <c r="G28" s="989"/>
      <c r="H28" s="989"/>
      <c r="I28" s="989"/>
      <c r="J28" s="986"/>
      <c r="K28" s="985" t="s">
        <v>63</v>
      </c>
      <c r="L28" s="986"/>
    </row>
    <row r="29" spans="2:30" s="22" customFormat="1" x14ac:dyDescent="0.3">
      <c r="B29" s="978" t="s">
        <v>54</v>
      </c>
      <c r="C29" s="978"/>
      <c r="D29" s="990">
        <v>1</v>
      </c>
      <c r="E29" s="992"/>
      <c r="F29" s="990">
        <v>2</v>
      </c>
      <c r="G29" s="991"/>
      <c r="H29" s="991"/>
      <c r="I29" s="991"/>
      <c r="J29" s="992"/>
      <c r="K29" s="990">
        <v>1</v>
      </c>
      <c r="L29" s="992"/>
      <c r="M29" s="32">
        <f>SUM(D29:L29)</f>
        <v>4</v>
      </c>
      <c r="N29" s="33" t="s">
        <v>55</v>
      </c>
      <c r="Q29"/>
      <c r="R29"/>
      <c r="S29"/>
      <c r="T29"/>
      <c r="U29"/>
    </row>
    <row r="30" spans="2:30" s="22" customFormat="1" ht="63.75" customHeight="1" x14ac:dyDescent="0.3">
      <c r="B30" s="876" t="s">
        <v>64</v>
      </c>
      <c r="C30" s="876"/>
      <c r="D30" s="1016" t="s">
        <v>65</v>
      </c>
      <c r="E30" s="992"/>
      <c r="F30" s="990" t="s">
        <v>66</v>
      </c>
      <c r="G30" s="991"/>
      <c r="H30" s="991"/>
      <c r="I30" s="991"/>
      <c r="J30" s="992"/>
      <c r="K30" s="1016" t="s">
        <v>67</v>
      </c>
      <c r="L30" s="992"/>
      <c r="Q30"/>
      <c r="R30"/>
      <c r="S30"/>
      <c r="T30"/>
      <c r="U30"/>
    </row>
    <row r="31" spans="2:30" ht="31.5" customHeight="1" x14ac:dyDescent="0.3">
      <c r="B31" s="877" t="s">
        <v>68</v>
      </c>
      <c r="C31" s="878"/>
      <c r="D31" s="878"/>
      <c r="E31" s="878"/>
      <c r="F31" s="878"/>
      <c r="G31" s="878"/>
      <c r="H31" s="878"/>
      <c r="I31" s="878"/>
      <c r="J31" s="878"/>
      <c r="K31" s="878"/>
      <c r="L31" s="879"/>
      <c r="M31" s="28"/>
      <c r="N31" s="28"/>
      <c r="O31" s="28"/>
    </row>
    <row r="32" spans="2:30" x14ac:dyDescent="0.3">
      <c r="B32" s="27"/>
      <c r="C32" s="27"/>
      <c r="D32" s="27"/>
      <c r="E32" s="27"/>
      <c r="F32" s="27"/>
      <c r="G32" s="27"/>
      <c r="H32" s="27"/>
      <c r="I32" s="27"/>
      <c r="J32" s="27"/>
      <c r="K32" s="27"/>
      <c r="L32" s="27"/>
      <c r="M32" s="27"/>
      <c r="N32" s="27"/>
      <c r="O32" s="27"/>
    </row>
    <row r="33" spans="2:15" x14ac:dyDescent="0.3">
      <c r="B33" s="975" t="s">
        <v>69</v>
      </c>
      <c r="C33" s="976"/>
      <c r="D33" s="976"/>
      <c r="E33" s="976"/>
      <c r="F33" s="976"/>
      <c r="G33" s="976"/>
      <c r="H33" s="976"/>
      <c r="I33" s="976"/>
      <c r="J33" s="976"/>
      <c r="K33" s="976"/>
      <c r="L33" s="976"/>
      <c r="M33" s="976"/>
      <c r="N33" s="976"/>
      <c r="O33" s="977"/>
    </row>
    <row r="34" spans="2:15" s="20" customFormat="1" ht="15" customHeight="1" x14ac:dyDescent="0.3">
      <c r="B34" s="48" t="s">
        <v>70</v>
      </c>
      <c r="C34" s="979" t="s">
        <v>71</v>
      </c>
      <c r="D34" s="979"/>
      <c r="E34" s="979"/>
      <c r="F34" s="979"/>
      <c r="G34" s="979"/>
      <c r="H34" s="979"/>
      <c r="I34" s="979"/>
      <c r="J34" s="979"/>
      <c r="K34" s="979"/>
      <c r="L34" s="979"/>
      <c r="M34" s="979"/>
      <c r="N34" s="979"/>
      <c r="O34" s="980"/>
    </row>
    <row r="35" spans="2:15" s="20" customFormat="1" ht="15" customHeight="1" x14ac:dyDescent="0.3">
      <c r="B35" s="48" t="s">
        <v>70</v>
      </c>
      <c r="C35" s="979" t="s">
        <v>72</v>
      </c>
      <c r="D35" s="979"/>
      <c r="E35" s="979"/>
      <c r="F35" s="979"/>
      <c r="G35" s="979"/>
      <c r="H35" s="979"/>
      <c r="I35" s="979"/>
      <c r="J35" s="979"/>
      <c r="K35" s="979"/>
      <c r="L35" s="979"/>
      <c r="M35" s="979"/>
      <c r="N35" s="979"/>
      <c r="O35" s="980"/>
    </row>
    <row r="36" spans="2:15" s="20" customFormat="1" ht="15" customHeight="1" x14ac:dyDescent="0.3">
      <c r="B36" s="48" t="s">
        <v>70</v>
      </c>
      <c r="C36" s="979" t="s">
        <v>73</v>
      </c>
      <c r="D36" s="979"/>
      <c r="E36" s="979"/>
      <c r="F36" s="979"/>
      <c r="G36" s="979"/>
      <c r="H36" s="979"/>
      <c r="I36" s="979"/>
      <c r="J36" s="979"/>
      <c r="K36" s="979"/>
      <c r="L36" s="979"/>
      <c r="M36" s="979"/>
      <c r="N36" s="979"/>
      <c r="O36" s="980"/>
    </row>
    <row r="37" spans="2:15" s="20" customFormat="1" ht="15" customHeight="1" x14ac:dyDescent="0.3">
      <c r="B37" s="48" t="s">
        <v>70</v>
      </c>
      <c r="C37" s="979" t="s">
        <v>74</v>
      </c>
      <c r="D37" s="979"/>
      <c r="E37" s="979"/>
      <c r="F37" s="979"/>
      <c r="G37" s="979"/>
      <c r="H37" s="979"/>
      <c r="I37" s="979"/>
      <c r="J37" s="979"/>
      <c r="K37" s="979"/>
      <c r="L37" s="979"/>
      <c r="M37" s="979"/>
      <c r="N37" s="979"/>
      <c r="O37" s="980"/>
    </row>
    <row r="38" spans="2:15" s="20" customFormat="1" ht="15" customHeight="1" x14ac:dyDescent="0.3">
      <c r="B38" s="48" t="s">
        <v>70</v>
      </c>
      <c r="C38" s="109" t="s">
        <v>75</v>
      </c>
      <c r="D38" s="107"/>
      <c r="E38" s="107"/>
      <c r="F38" s="107"/>
      <c r="G38" s="107"/>
      <c r="H38" s="107"/>
      <c r="I38" s="107"/>
      <c r="J38" s="107"/>
      <c r="K38" s="107"/>
      <c r="L38" s="107"/>
      <c r="M38" s="107"/>
      <c r="N38" s="107"/>
      <c r="O38" s="108"/>
    </row>
    <row r="39" spans="2:15" s="20" customFormat="1" ht="15" customHeight="1" x14ac:dyDescent="0.3">
      <c r="B39" s="48" t="s">
        <v>70</v>
      </c>
      <c r="C39" s="979" t="s">
        <v>76</v>
      </c>
      <c r="D39" s="979"/>
      <c r="E39" s="979"/>
      <c r="F39" s="979"/>
      <c r="G39" s="979"/>
      <c r="H39" s="979"/>
      <c r="I39" s="979"/>
      <c r="J39" s="979"/>
      <c r="K39" s="979"/>
      <c r="L39" s="979"/>
      <c r="M39" s="979"/>
      <c r="N39" s="979"/>
      <c r="O39" s="980"/>
    </row>
    <row r="40" spans="2:15" s="20" customFormat="1" ht="15" customHeight="1" x14ac:dyDescent="0.3">
      <c r="B40" s="49" t="s">
        <v>70</v>
      </c>
      <c r="C40" s="1014" t="s">
        <v>77</v>
      </c>
      <c r="D40" s="1014"/>
      <c r="E40" s="1014"/>
      <c r="F40" s="1014"/>
      <c r="G40" s="1014"/>
      <c r="H40" s="1014"/>
      <c r="I40" s="1014"/>
      <c r="J40" s="1014"/>
      <c r="K40" s="1014"/>
      <c r="L40" s="1014"/>
      <c r="M40" s="1014"/>
      <c r="N40" s="1014"/>
      <c r="O40" s="1015"/>
    </row>
    <row r="43" spans="2:15" ht="15.6" x14ac:dyDescent="0.3">
      <c r="B43" s="933" t="s">
        <v>78</v>
      </c>
      <c r="C43" s="934"/>
      <c r="D43" s="934"/>
      <c r="E43" s="934"/>
      <c r="F43" s="934"/>
      <c r="G43" s="934"/>
      <c r="H43" s="934"/>
      <c r="I43" s="934"/>
      <c r="J43" s="934"/>
      <c r="K43" s="934"/>
      <c r="L43" s="934"/>
      <c r="M43" s="934"/>
      <c r="N43" s="934"/>
      <c r="O43" s="935"/>
    </row>
    <row r="44" spans="2:15" ht="15" thickBot="1" x14ac:dyDescent="0.35"/>
    <row r="45" spans="2:15" ht="15" thickBot="1" x14ac:dyDescent="0.35">
      <c r="B45" s="110" t="s">
        <v>79</v>
      </c>
      <c r="C45" s="111" t="s">
        <v>80</v>
      </c>
      <c r="D45" s="111" t="s">
        <v>81</v>
      </c>
      <c r="E45" s="111" t="s">
        <v>82</v>
      </c>
      <c r="F45" s="111" t="s">
        <v>83</v>
      </c>
      <c r="G45" s="111" t="s">
        <v>84</v>
      </c>
      <c r="H45" s="111" t="s">
        <v>85</v>
      </c>
      <c r="I45" s="111" t="s">
        <v>86</v>
      </c>
      <c r="J45" s="111" t="s">
        <v>87</v>
      </c>
      <c r="K45" s="111" t="s">
        <v>88</v>
      </c>
      <c r="L45" s="111" t="s">
        <v>89</v>
      </c>
      <c r="M45" s="111" t="s">
        <v>90</v>
      </c>
      <c r="N45" s="111" t="s">
        <v>91</v>
      </c>
    </row>
    <row r="46" spans="2:15" ht="15" thickBot="1" x14ac:dyDescent="0.35">
      <c r="B46" s="112" t="s">
        <v>92</v>
      </c>
      <c r="C46" s="113"/>
      <c r="D46" s="113"/>
      <c r="E46" s="113"/>
      <c r="F46" s="113"/>
      <c r="G46" s="113"/>
      <c r="H46" s="113"/>
      <c r="I46" s="113"/>
      <c r="J46" s="113"/>
      <c r="K46" s="113"/>
      <c r="L46" s="113"/>
      <c r="M46" s="113"/>
      <c r="N46" s="113"/>
    </row>
    <row r="47" spans="2:15" ht="15" thickBot="1" x14ac:dyDescent="0.35">
      <c r="B47" s="112" t="s">
        <v>93</v>
      </c>
      <c r="C47" s="114"/>
      <c r="D47" s="114"/>
      <c r="E47" s="114"/>
      <c r="F47" s="114"/>
      <c r="G47" s="115">
        <v>1</v>
      </c>
      <c r="H47" s="114"/>
      <c r="I47" s="114"/>
      <c r="J47" s="114"/>
      <c r="K47" s="114"/>
      <c r="L47" s="114"/>
      <c r="M47" s="114"/>
      <c r="N47" s="114"/>
    </row>
    <row r="48" spans="2:15" ht="15" thickBot="1" x14ac:dyDescent="0.35">
      <c r="B48" s="116" t="s">
        <v>94</v>
      </c>
      <c r="C48" s="117"/>
      <c r="D48" s="118"/>
      <c r="E48" s="118"/>
      <c r="F48" s="118"/>
      <c r="G48" s="119">
        <v>2</v>
      </c>
      <c r="H48" s="117"/>
      <c r="I48" s="117"/>
      <c r="J48" s="118"/>
      <c r="K48" s="115">
        <v>1</v>
      </c>
      <c r="L48" s="118"/>
      <c r="M48" s="117"/>
      <c r="N48" s="117"/>
    </row>
    <row r="49" spans="2:14" ht="15" thickBot="1" x14ac:dyDescent="0.35">
      <c r="B49" s="116" t="s">
        <v>95</v>
      </c>
      <c r="C49" s="117"/>
      <c r="D49" s="118"/>
      <c r="E49" s="115">
        <v>1</v>
      </c>
      <c r="F49" s="118"/>
      <c r="G49" s="120">
        <v>3</v>
      </c>
      <c r="H49" s="118"/>
      <c r="I49" s="118"/>
      <c r="J49" s="118"/>
      <c r="K49" s="120">
        <v>2</v>
      </c>
      <c r="L49" s="117"/>
      <c r="M49" s="117"/>
      <c r="N49" s="117">
        <v>1</v>
      </c>
    </row>
    <row r="50" spans="2:14" ht="15" thickBot="1" x14ac:dyDescent="0.35">
      <c r="B50" s="116" t="s">
        <v>96</v>
      </c>
      <c r="C50" s="117"/>
      <c r="D50" s="118"/>
      <c r="E50" s="120">
        <v>2</v>
      </c>
      <c r="F50" s="118"/>
      <c r="G50" s="120">
        <v>4</v>
      </c>
      <c r="H50" s="120">
        <v>1</v>
      </c>
      <c r="I50" s="120">
        <v>1</v>
      </c>
      <c r="J50" s="117"/>
      <c r="K50" s="120">
        <v>3</v>
      </c>
      <c r="L50" s="118"/>
      <c r="M50" s="118"/>
      <c r="N50" s="117">
        <v>2</v>
      </c>
    </row>
    <row r="51" spans="2:14" ht="15" thickBot="1" x14ac:dyDescent="0.35">
      <c r="B51" s="116" t="s">
        <v>97</v>
      </c>
      <c r="C51" s="117">
        <v>1</v>
      </c>
      <c r="D51" s="117"/>
      <c r="E51" s="120">
        <v>3</v>
      </c>
      <c r="F51" s="115">
        <v>1</v>
      </c>
      <c r="G51" s="120">
        <v>5</v>
      </c>
      <c r="H51" s="120">
        <v>2</v>
      </c>
      <c r="I51" s="120">
        <v>2</v>
      </c>
      <c r="J51" s="117"/>
      <c r="K51" s="120">
        <v>4</v>
      </c>
      <c r="L51" s="121">
        <v>1</v>
      </c>
      <c r="M51" s="117"/>
      <c r="N51" s="117">
        <v>3</v>
      </c>
    </row>
    <row r="52" spans="2:14" ht="15" thickBot="1" x14ac:dyDescent="0.35">
      <c r="B52" s="116" t="s">
        <v>98</v>
      </c>
      <c r="C52" s="117">
        <v>2</v>
      </c>
      <c r="D52" s="117"/>
      <c r="E52" s="120">
        <v>4</v>
      </c>
      <c r="F52" s="120">
        <v>2</v>
      </c>
      <c r="G52" s="120">
        <v>6</v>
      </c>
      <c r="H52" s="120">
        <v>3</v>
      </c>
      <c r="I52" s="120">
        <v>3</v>
      </c>
      <c r="J52" s="117"/>
      <c r="K52" s="120">
        <v>5</v>
      </c>
      <c r="L52" s="122" t="s">
        <v>99</v>
      </c>
      <c r="M52" s="118"/>
      <c r="N52" s="123" t="s">
        <v>100</v>
      </c>
    </row>
    <row r="53" spans="2:14" ht="15" thickBot="1" x14ac:dyDescent="0.35">
      <c r="B53" s="112" t="s">
        <v>92</v>
      </c>
      <c r="C53" s="114">
        <v>3</v>
      </c>
      <c r="D53" s="114">
        <v>1</v>
      </c>
      <c r="E53" s="114">
        <v>5</v>
      </c>
      <c r="F53" s="114">
        <v>3</v>
      </c>
      <c r="G53" s="114">
        <v>7</v>
      </c>
      <c r="H53" s="114">
        <v>4</v>
      </c>
      <c r="I53" s="114">
        <v>4</v>
      </c>
      <c r="J53" s="114">
        <v>1</v>
      </c>
      <c r="K53" s="114">
        <v>6</v>
      </c>
      <c r="L53" s="114">
        <v>3</v>
      </c>
      <c r="M53" s="115">
        <v>1</v>
      </c>
      <c r="N53" s="114">
        <v>5</v>
      </c>
    </row>
    <row r="54" spans="2:14" ht="15" thickBot="1" x14ac:dyDescent="0.35">
      <c r="B54" s="112" t="s">
        <v>93</v>
      </c>
      <c r="C54" s="114">
        <v>4</v>
      </c>
      <c r="D54" s="114">
        <v>2</v>
      </c>
      <c r="E54" s="114">
        <v>6</v>
      </c>
      <c r="F54" s="114">
        <v>4</v>
      </c>
      <c r="G54" s="114">
        <v>8</v>
      </c>
      <c r="H54" s="114">
        <v>5</v>
      </c>
      <c r="I54" s="114">
        <v>5</v>
      </c>
      <c r="J54" s="114">
        <v>2</v>
      </c>
      <c r="K54" s="114">
        <v>7</v>
      </c>
      <c r="L54" s="124">
        <v>4</v>
      </c>
      <c r="M54" s="114">
        <v>2</v>
      </c>
      <c r="N54" s="114">
        <v>6</v>
      </c>
    </row>
    <row r="55" spans="2:14" ht="15" thickBot="1" x14ac:dyDescent="0.35">
      <c r="B55" s="116" t="s">
        <v>94</v>
      </c>
      <c r="C55" s="118">
        <v>5</v>
      </c>
      <c r="D55" s="120">
        <v>3</v>
      </c>
      <c r="E55" s="120">
        <v>7</v>
      </c>
      <c r="F55" s="120">
        <v>5</v>
      </c>
      <c r="G55" s="120">
        <v>9</v>
      </c>
      <c r="H55" s="120">
        <v>6</v>
      </c>
      <c r="I55" s="120">
        <v>6</v>
      </c>
      <c r="J55" s="119">
        <v>3</v>
      </c>
      <c r="K55" s="120">
        <v>8</v>
      </c>
      <c r="L55" s="120">
        <v>5</v>
      </c>
      <c r="M55" s="117">
        <v>3</v>
      </c>
      <c r="N55" s="117">
        <v>7</v>
      </c>
    </row>
    <row r="56" spans="2:14" ht="15" thickBot="1" x14ac:dyDescent="0.35">
      <c r="B56" s="116" t="s">
        <v>95</v>
      </c>
      <c r="C56" s="117">
        <v>6</v>
      </c>
      <c r="D56" s="115">
        <v>4</v>
      </c>
      <c r="E56" s="120">
        <v>8</v>
      </c>
      <c r="F56" s="120">
        <v>6</v>
      </c>
      <c r="G56" s="120">
        <v>10</v>
      </c>
      <c r="H56" s="120">
        <v>7</v>
      </c>
      <c r="I56" s="120">
        <v>7</v>
      </c>
      <c r="J56" s="119">
        <v>4</v>
      </c>
      <c r="K56" s="120">
        <v>9</v>
      </c>
      <c r="L56" s="120">
        <v>6</v>
      </c>
      <c r="M56" s="117">
        <v>4</v>
      </c>
      <c r="N56" s="117">
        <v>8</v>
      </c>
    </row>
    <row r="57" spans="2:14" x14ac:dyDescent="0.3">
      <c r="B57" s="983" t="s">
        <v>96</v>
      </c>
      <c r="C57" s="981">
        <v>7</v>
      </c>
      <c r="D57" s="880">
        <v>5</v>
      </c>
      <c r="E57" s="882">
        <v>9</v>
      </c>
      <c r="F57" s="882">
        <v>7</v>
      </c>
      <c r="G57" s="882">
        <v>11</v>
      </c>
      <c r="H57" s="882">
        <v>8</v>
      </c>
      <c r="I57" s="882">
        <v>8</v>
      </c>
      <c r="J57" s="884">
        <v>5</v>
      </c>
      <c r="K57" s="882">
        <v>10</v>
      </c>
      <c r="L57" s="125" t="s">
        <v>101</v>
      </c>
      <c r="M57" s="981">
        <v>5</v>
      </c>
      <c r="N57" s="981">
        <v>9</v>
      </c>
    </row>
    <row r="58" spans="2:14" ht="15" thickBot="1" x14ac:dyDescent="0.35">
      <c r="B58" s="984"/>
      <c r="C58" s="982"/>
      <c r="D58" s="881"/>
      <c r="E58" s="883"/>
      <c r="F58" s="883"/>
      <c r="G58" s="883"/>
      <c r="H58" s="883"/>
      <c r="I58" s="883"/>
      <c r="J58" s="885"/>
      <c r="K58" s="883"/>
      <c r="L58" s="122" t="s">
        <v>102</v>
      </c>
      <c r="M58" s="982"/>
      <c r="N58" s="982"/>
    </row>
    <row r="59" spans="2:14" ht="15" thickBot="1" x14ac:dyDescent="0.35">
      <c r="B59" s="116" t="s">
        <v>97</v>
      </c>
      <c r="C59" s="117">
        <v>8</v>
      </c>
      <c r="D59" s="120">
        <v>6</v>
      </c>
      <c r="E59" s="120">
        <v>10</v>
      </c>
      <c r="F59" s="115">
        <v>8</v>
      </c>
      <c r="G59" s="120">
        <v>12</v>
      </c>
      <c r="H59" s="120">
        <v>9</v>
      </c>
      <c r="I59" s="120">
        <v>9</v>
      </c>
      <c r="J59" s="119">
        <v>6</v>
      </c>
      <c r="K59" s="120">
        <v>11</v>
      </c>
      <c r="L59" s="115">
        <v>8</v>
      </c>
      <c r="M59" s="117">
        <v>6</v>
      </c>
      <c r="N59" s="117">
        <v>10</v>
      </c>
    </row>
    <row r="60" spans="2:14" ht="15" thickBot="1" x14ac:dyDescent="0.35">
      <c r="B60" s="116" t="s">
        <v>98</v>
      </c>
      <c r="C60" s="117">
        <v>9</v>
      </c>
      <c r="D60" s="120">
        <v>7</v>
      </c>
      <c r="E60" s="120">
        <v>11</v>
      </c>
      <c r="F60" s="120">
        <v>9</v>
      </c>
      <c r="G60" s="120">
        <v>13</v>
      </c>
      <c r="H60" s="120">
        <v>10</v>
      </c>
      <c r="I60" s="120">
        <v>10</v>
      </c>
      <c r="J60" s="115">
        <v>7</v>
      </c>
      <c r="K60" s="120">
        <v>12</v>
      </c>
      <c r="L60" s="120">
        <v>9</v>
      </c>
      <c r="M60" s="117">
        <v>7</v>
      </c>
      <c r="N60" s="117">
        <v>11</v>
      </c>
    </row>
    <row r="61" spans="2:14" ht="15" thickBot="1" x14ac:dyDescent="0.35">
      <c r="B61" s="112" t="s">
        <v>92</v>
      </c>
      <c r="C61" s="114">
        <v>10</v>
      </c>
      <c r="D61" s="114">
        <v>8</v>
      </c>
      <c r="E61" s="114">
        <v>12</v>
      </c>
      <c r="F61" s="114">
        <v>10</v>
      </c>
      <c r="G61" s="114">
        <v>14</v>
      </c>
      <c r="H61" s="114">
        <v>11</v>
      </c>
      <c r="I61" s="114">
        <v>11</v>
      </c>
      <c r="J61" s="114">
        <v>8</v>
      </c>
      <c r="K61" s="114">
        <v>13</v>
      </c>
      <c r="L61" s="115">
        <v>10</v>
      </c>
      <c r="M61" s="114">
        <v>8</v>
      </c>
      <c r="N61" s="114">
        <v>12</v>
      </c>
    </row>
    <row r="62" spans="2:14" ht="15" thickBot="1" x14ac:dyDescent="0.35">
      <c r="B62" s="112" t="s">
        <v>93</v>
      </c>
      <c r="C62" s="114">
        <v>11</v>
      </c>
      <c r="D62" s="114">
        <v>9</v>
      </c>
      <c r="E62" s="114">
        <v>13</v>
      </c>
      <c r="F62" s="114">
        <v>11</v>
      </c>
      <c r="G62" s="114">
        <v>15</v>
      </c>
      <c r="H62" s="114">
        <v>12</v>
      </c>
      <c r="I62" s="114">
        <v>12</v>
      </c>
      <c r="J62" s="115">
        <v>9</v>
      </c>
      <c r="K62" s="114">
        <v>14</v>
      </c>
      <c r="L62" s="114">
        <v>11</v>
      </c>
      <c r="M62" s="113">
        <v>9</v>
      </c>
      <c r="N62" s="114">
        <v>13</v>
      </c>
    </row>
    <row r="63" spans="2:14" ht="15" thickBot="1" x14ac:dyDescent="0.35">
      <c r="B63" s="116" t="s">
        <v>94</v>
      </c>
      <c r="C63" s="117">
        <v>12</v>
      </c>
      <c r="D63" s="120">
        <v>10</v>
      </c>
      <c r="E63" s="120">
        <v>14</v>
      </c>
      <c r="F63" s="120">
        <v>12</v>
      </c>
      <c r="G63" s="120">
        <v>16</v>
      </c>
      <c r="H63" s="120">
        <v>13</v>
      </c>
      <c r="I63" s="120">
        <v>13</v>
      </c>
      <c r="J63" s="119">
        <v>10</v>
      </c>
      <c r="K63" s="120">
        <v>15</v>
      </c>
      <c r="L63" s="120">
        <v>12</v>
      </c>
      <c r="M63" s="117">
        <v>10</v>
      </c>
      <c r="N63" s="117">
        <v>14</v>
      </c>
    </row>
    <row r="64" spans="2:14" ht="15" thickBot="1" x14ac:dyDescent="0.35">
      <c r="B64" s="116" t="s">
        <v>95</v>
      </c>
      <c r="C64" s="120">
        <v>13</v>
      </c>
      <c r="D64" s="120">
        <v>11</v>
      </c>
      <c r="E64" s="120">
        <v>15</v>
      </c>
      <c r="F64" s="120">
        <v>13</v>
      </c>
      <c r="G64" s="120">
        <v>17</v>
      </c>
      <c r="H64" s="120">
        <v>14</v>
      </c>
      <c r="I64" s="120">
        <v>14</v>
      </c>
      <c r="J64" s="119">
        <v>11</v>
      </c>
      <c r="K64" s="122" t="s">
        <v>103</v>
      </c>
      <c r="L64" s="120">
        <v>13</v>
      </c>
      <c r="M64" s="123" t="s">
        <v>104</v>
      </c>
      <c r="N64" s="117">
        <v>15</v>
      </c>
    </row>
    <row r="65" spans="2:14" ht="15" thickBot="1" x14ac:dyDescent="0.35">
      <c r="B65" s="116" t="s">
        <v>96</v>
      </c>
      <c r="C65" s="120">
        <v>14</v>
      </c>
      <c r="D65" s="120">
        <v>12</v>
      </c>
      <c r="E65" s="120">
        <v>16</v>
      </c>
      <c r="F65" s="120">
        <v>14</v>
      </c>
      <c r="G65" s="120">
        <v>18</v>
      </c>
      <c r="H65" s="120">
        <v>15</v>
      </c>
      <c r="I65" s="120">
        <v>15</v>
      </c>
      <c r="J65" s="119">
        <v>12</v>
      </c>
      <c r="K65" s="122" t="s">
        <v>105</v>
      </c>
      <c r="L65" s="126" t="s">
        <v>106</v>
      </c>
      <c r="M65" s="117">
        <v>12</v>
      </c>
      <c r="N65" s="117">
        <v>16</v>
      </c>
    </row>
    <row r="66" spans="2:14" ht="15" thickBot="1" x14ac:dyDescent="0.35">
      <c r="B66" s="116" t="s">
        <v>97</v>
      </c>
      <c r="C66" s="120">
        <v>15</v>
      </c>
      <c r="D66" s="120">
        <v>13</v>
      </c>
      <c r="E66" s="120">
        <v>17</v>
      </c>
      <c r="F66" s="120">
        <v>15</v>
      </c>
      <c r="G66" s="120">
        <v>19</v>
      </c>
      <c r="H66" s="120">
        <v>16</v>
      </c>
      <c r="I66" s="120">
        <v>16</v>
      </c>
      <c r="J66" s="119">
        <v>13</v>
      </c>
      <c r="K66" s="122" t="s">
        <v>107</v>
      </c>
      <c r="L66" s="118">
        <v>15</v>
      </c>
      <c r="M66" s="118">
        <v>13</v>
      </c>
      <c r="N66" s="117">
        <v>17</v>
      </c>
    </row>
    <row r="67" spans="2:14" ht="15" thickBot="1" x14ac:dyDescent="0.35">
      <c r="B67" s="116" t="s">
        <v>98</v>
      </c>
      <c r="C67" s="120">
        <v>16</v>
      </c>
      <c r="D67" s="120">
        <v>14</v>
      </c>
      <c r="E67" s="120">
        <v>18</v>
      </c>
      <c r="F67" s="120">
        <v>16</v>
      </c>
      <c r="G67" s="120">
        <v>20</v>
      </c>
      <c r="H67" s="127">
        <v>17</v>
      </c>
      <c r="I67" s="120">
        <v>17</v>
      </c>
      <c r="J67" s="119">
        <v>14</v>
      </c>
      <c r="K67" s="122" t="s">
        <v>108</v>
      </c>
      <c r="L67" s="123" t="s">
        <v>109</v>
      </c>
      <c r="M67" s="118">
        <v>14</v>
      </c>
      <c r="N67" s="117">
        <v>18</v>
      </c>
    </row>
    <row r="68" spans="2:14" ht="15" thickBot="1" x14ac:dyDescent="0.35">
      <c r="B68" s="112" t="s">
        <v>92</v>
      </c>
      <c r="C68" s="114">
        <v>17</v>
      </c>
      <c r="D68" s="114">
        <v>15</v>
      </c>
      <c r="E68" s="114">
        <v>19</v>
      </c>
      <c r="F68" s="114">
        <v>17</v>
      </c>
      <c r="G68" s="114">
        <v>21</v>
      </c>
      <c r="H68" s="114">
        <v>18</v>
      </c>
      <c r="I68" s="114">
        <v>18</v>
      </c>
      <c r="J68" s="114">
        <v>15</v>
      </c>
      <c r="K68" s="124">
        <v>20</v>
      </c>
      <c r="L68" s="114">
        <v>17</v>
      </c>
      <c r="M68" s="114">
        <v>15</v>
      </c>
      <c r="N68" s="114">
        <v>19</v>
      </c>
    </row>
    <row r="69" spans="2:14" ht="15" thickBot="1" x14ac:dyDescent="0.35">
      <c r="B69" s="112" t="s">
        <v>93</v>
      </c>
      <c r="C69" s="114">
        <v>18</v>
      </c>
      <c r="D69" s="114">
        <v>16</v>
      </c>
      <c r="E69" s="114">
        <v>20</v>
      </c>
      <c r="F69" s="114">
        <v>18</v>
      </c>
      <c r="G69" s="114">
        <v>22</v>
      </c>
      <c r="H69" s="114">
        <v>19</v>
      </c>
      <c r="I69" s="114">
        <v>19</v>
      </c>
      <c r="J69" s="114">
        <v>16</v>
      </c>
      <c r="K69" s="124">
        <v>21</v>
      </c>
      <c r="L69" s="128">
        <v>18</v>
      </c>
      <c r="M69" s="114">
        <v>16</v>
      </c>
      <c r="N69" s="114">
        <v>20</v>
      </c>
    </row>
    <row r="70" spans="2:14" ht="15" thickBot="1" x14ac:dyDescent="0.35">
      <c r="B70" s="116" t="s">
        <v>94</v>
      </c>
      <c r="C70" s="120">
        <v>19</v>
      </c>
      <c r="D70" s="120">
        <v>17</v>
      </c>
      <c r="E70" s="120">
        <v>21</v>
      </c>
      <c r="F70" s="119">
        <v>19</v>
      </c>
      <c r="G70" s="120">
        <v>23</v>
      </c>
      <c r="H70" s="119">
        <v>20</v>
      </c>
      <c r="I70" s="120">
        <v>20</v>
      </c>
      <c r="J70" s="129">
        <v>17</v>
      </c>
      <c r="K70" s="122" t="s">
        <v>110</v>
      </c>
      <c r="L70" s="123" t="s">
        <v>111</v>
      </c>
      <c r="M70" s="118">
        <v>17</v>
      </c>
      <c r="N70" s="117">
        <v>21</v>
      </c>
    </row>
    <row r="71" spans="2:14" ht="15" thickBot="1" x14ac:dyDescent="0.35">
      <c r="B71" s="116" t="s">
        <v>95</v>
      </c>
      <c r="C71" s="120">
        <v>20</v>
      </c>
      <c r="D71" s="120">
        <v>18</v>
      </c>
      <c r="E71" s="120">
        <v>22</v>
      </c>
      <c r="F71" s="119">
        <v>20</v>
      </c>
      <c r="G71" s="120">
        <v>24</v>
      </c>
      <c r="H71" s="119">
        <v>21</v>
      </c>
      <c r="I71" s="120">
        <v>21</v>
      </c>
      <c r="J71" s="120">
        <v>18</v>
      </c>
      <c r="K71" s="122" t="s">
        <v>112</v>
      </c>
      <c r="L71" s="123" t="s">
        <v>113</v>
      </c>
      <c r="M71" s="117">
        <v>18</v>
      </c>
      <c r="N71" s="117">
        <v>22</v>
      </c>
    </row>
    <row r="72" spans="2:14" ht="15" thickBot="1" x14ac:dyDescent="0.35">
      <c r="B72" s="116" t="s">
        <v>96</v>
      </c>
      <c r="C72" s="120">
        <v>21</v>
      </c>
      <c r="D72" s="120">
        <v>19</v>
      </c>
      <c r="E72" s="120">
        <v>23</v>
      </c>
      <c r="F72" s="119">
        <v>21</v>
      </c>
      <c r="G72" s="120">
        <v>25</v>
      </c>
      <c r="H72" s="119">
        <v>22</v>
      </c>
      <c r="I72" s="120">
        <v>22</v>
      </c>
      <c r="J72" s="120">
        <v>19</v>
      </c>
      <c r="K72" s="122" t="s">
        <v>114</v>
      </c>
      <c r="L72" s="117">
        <v>21</v>
      </c>
      <c r="M72" s="123" t="s">
        <v>115</v>
      </c>
      <c r="N72" s="117">
        <v>23</v>
      </c>
    </row>
    <row r="73" spans="2:14" ht="15" thickBot="1" x14ac:dyDescent="0.35">
      <c r="B73" s="116" t="s">
        <v>97</v>
      </c>
      <c r="C73" s="120">
        <v>22</v>
      </c>
      <c r="D73" s="120">
        <v>20</v>
      </c>
      <c r="E73" s="120">
        <v>24</v>
      </c>
      <c r="F73" s="119">
        <v>22</v>
      </c>
      <c r="G73" s="120">
        <v>26</v>
      </c>
      <c r="H73" s="120">
        <v>23</v>
      </c>
      <c r="I73" s="120">
        <v>23</v>
      </c>
      <c r="J73" s="120">
        <v>20</v>
      </c>
      <c r="K73" s="122" t="s">
        <v>116</v>
      </c>
      <c r="L73" s="123">
        <v>22</v>
      </c>
      <c r="M73" s="117">
        <v>20</v>
      </c>
      <c r="N73" s="117">
        <v>24</v>
      </c>
    </row>
    <row r="74" spans="2:14" ht="15" thickBot="1" x14ac:dyDescent="0.35">
      <c r="B74" s="116" t="s">
        <v>98</v>
      </c>
      <c r="C74" s="120">
        <v>23</v>
      </c>
      <c r="D74" s="120">
        <v>21</v>
      </c>
      <c r="E74" s="120">
        <v>25</v>
      </c>
      <c r="F74" s="119">
        <v>23</v>
      </c>
      <c r="G74" s="130">
        <v>27</v>
      </c>
      <c r="H74" s="120">
        <v>24</v>
      </c>
      <c r="I74" s="120">
        <v>24</v>
      </c>
      <c r="J74" s="120">
        <v>21</v>
      </c>
      <c r="K74" s="122" t="s">
        <v>117</v>
      </c>
      <c r="L74" s="123" t="s">
        <v>118</v>
      </c>
      <c r="M74" s="123" t="s">
        <v>119</v>
      </c>
      <c r="N74" s="117">
        <v>25</v>
      </c>
    </row>
    <row r="75" spans="2:14" ht="15" thickBot="1" x14ac:dyDescent="0.35">
      <c r="B75" s="112" t="s">
        <v>92</v>
      </c>
      <c r="C75" s="114">
        <v>24</v>
      </c>
      <c r="D75" s="114">
        <v>22</v>
      </c>
      <c r="E75" s="114">
        <v>26</v>
      </c>
      <c r="F75" s="114">
        <v>24</v>
      </c>
      <c r="G75" s="114">
        <v>28</v>
      </c>
      <c r="H75" s="114">
        <v>25</v>
      </c>
      <c r="I75" s="114">
        <v>25</v>
      </c>
      <c r="J75" s="114">
        <v>22</v>
      </c>
      <c r="K75" s="113">
        <v>27</v>
      </c>
      <c r="L75" s="114">
        <v>24</v>
      </c>
      <c r="M75" s="114">
        <v>22</v>
      </c>
      <c r="N75" s="114">
        <v>26</v>
      </c>
    </row>
    <row r="76" spans="2:14" ht="15" thickBot="1" x14ac:dyDescent="0.35">
      <c r="B76" s="112" t="s">
        <v>93</v>
      </c>
      <c r="C76" s="114">
        <v>25</v>
      </c>
      <c r="D76" s="114">
        <v>23</v>
      </c>
      <c r="E76" s="114">
        <v>27</v>
      </c>
      <c r="F76" s="115">
        <v>25</v>
      </c>
      <c r="G76" s="114">
        <v>29</v>
      </c>
      <c r="H76" s="114">
        <v>26</v>
      </c>
      <c r="I76" s="114">
        <v>26</v>
      </c>
      <c r="J76" s="114">
        <v>23</v>
      </c>
      <c r="K76" s="113">
        <v>28</v>
      </c>
      <c r="L76" s="114">
        <v>25</v>
      </c>
      <c r="M76" s="114">
        <v>23</v>
      </c>
      <c r="N76" s="114">
        <v>27</v>
      </c>
    </row>
    <row r="77" spans="2:14" ht="15" thickBot="1" x14ac:dyDescent="0.35">
      <c r="B77" s="116" t="s">
        <v>94</v>
      </c>
      <c r="C77" s="120">
        <v>26</v>
      </c>
      <c r="D77" s="120">
        <v>24</v>
      </c>
      <c r="E77" s="120">
        <v>28</v>
      </c>
      <c r="F77" s="115">
        <v>26</v>
      </c>
      <c r="G77" s="120">
        <v>30</v>
      </c>
      <c r="H77" s="120">
        <v>27</v>
      </c>
      <c r="I77" s="120">
        <v>27</v>
      </c>
      <c r="J77" s="120">
        <v>24</v>
      </c>
      <c r="K77" s="120">
        <v>29</v>
      </c>
      <c r="L77" s="123">
        <v>26</v>
      </c>
      <c r="M77" s="117">
        <v>24</v>
      </c>
      <c r="N77" s="117">
        <v>28</v>
      </c>
    </row>
    <row r="78" spans="2:14" ht="15" thickBot="1" x14ac:dyDescent="0.35">
      <c r="B78" s="116" t="s">
        <v>95</v>
      </c>
      <c r="C78" s="120">
        <v>27</v>
      </c>
      <c r="D78" s="120">
        <v>25</v>
      </c>
      <c r="E78" s="120">
        <v>29</v>
      </c>
      <c r="F78" s="119">
        <v>27</v>
      </c>
      <c r="G78" s="120">
        <v>31</v>
      </c>
      <c r="H78" s="120">
        <v>28</v>
      </c>
      <c r="I78" s="120">
        <v>28</v>
      </c>
      <c r="J78" s="115">
        <v>25</v>
      </c>
      <c r="K78" s="120">
        <v>30</v>
      </c>
      <c r="L78" s="117">
        <v>27</v>
      </c>
      <c r="M78" s="117">
        <v>25</v>
      </c>
      <c r="N78" s="117">
        <v>29</v>
      </c>
    </row>
    <row r="79" spans="2:14" ht="15" thickBot="1" x14ac:dyDescent="0.35">
      <c r="B79" s="116" t="s">
        <v>96</v>
      </c>
      <c r="C79" s="120">
        <v>28</v>
      </c>
      <c r="D79" s="120">
        <v>26</v>
      </c>
      <c r="E79" s="120">
        <v>30</v>
      </c>
      <c r="F79" s="119">
        <v>28</v>
      </c>
      <c r="G79" s="131"/>
      <c r="H79" s="118"/>
      <c r="I79" s="120">
        <v>29</v>
      </c>
      <c r="J79" s="120">
        <v>26</v>
      </c>
      <c r="K79" s="120">
        <v>31</v>
      </c>
      <c r="L79" s="132">
        <v>28</v>
      </c>
      <c r="M79" s="117">
        <v>26</v>
      </c>
      <c r="N79" s="117">
        <v>30</v>
      </c>
    </row>
    <row r="80" spans="2:14" ht="15" thickBot="1" x14ac:dyDescent="0.35">
      <c r="B80" s="116" t="s">
        <v>97</v>
      </c>
      <c r="C80" s="120">
        <v>29</v>
      </c>
      <c r="D80" s="120">
        <v>27</v>
      </c>
      <c r="E80" s="118"/>
      <c r="F80" s="119">
        <v>29</v>
      </c>
      <c r="G80" s="117"/>
      <c r="H80" s="118"/>
      <c r="I80" s="120">
        <v>30</v>
      </c>
      <c r="J80" s="120">
        <v>27</v>
      </c>
      <c r="K80" s="118"/>
      <c r="L80" s="117">
        <v>29</v>
      </c>
      <c r="M80" s="117">
        <v>27</v>
      </c>
      <c r="N80" s="117">
        <v>31</v>
      </c>
    </row>
    <row r="81" spans="2:14" ht="15" thickBot="1" x14ac:dyDescent="0.35">
      <c r="B81" s="116" t="s">
        <v>98</v>
      </c>
      <c r="C81" s="120">
        <v>30</v>
      </c>
      <c r="D81" s="127">
        <v>28</v>
      </c>
      <c r="E81" s="118"/>
      <c r="F81" s="129">
        <v>30</v>
      </c>
      <c r="G81" s="117"/>
      <c r="H81" s="118"/>
      <c r="I81" s="120">
        <v>31</v>
      </c>
      <c r="J81" s="120">
        <v>28</v>
      </c>
      <c r="K81" s="118"/>
      <c r="L81" s="117">
        <v>30</v>
      </c>
      <c r="M81" s="117">
        <v>28</v>
      </c>
      <c r="N81" s="117"/>
    </row>
    <row r="82" spans="2:14" ht="15" thickBot="1" x14ac:dyDescent="0.35">
      <c r="B82" s="112" t="s">
        <v>92</v>
      </c>
      <c r="C82" s="114"/>
      <c r="D82" s="114">
        <v>29</v>
      </c>
      <c r="E82" s="114"/>
      <c r="F82" s="114">
        <v>31</v>
      </c>
      <c r="G82" s="114"/>
      <c r="H82" s="114"/>
      <c r="I82" s="114"/>
      <c r="J82" s="114">
        <v>29</v>
      </c>
      <c r="K82" s="114"/>
      <c r="L82" s="114"/>
      <c r="M82" s="114">
        <v>29</v>
      </c>
      <c r="N82" s="114"/>
    </row>
    <row r="83" spans="2:14" ht="17.100000000000001" customHeight="1" thickBot="1" x14ac:dyDescent="0.35">
      <c r="B83" s="112" t="s">
        <v>93</v>
      </c>
      <c r="C83" s="114"/>
      <c r="D83" s="114">
        <v>30</v>
      </c>
      <c r="E83" s="114"/>
      <c r="F83" s="114"/>
      <c r="G83" s="114"/>
      <c r="H83" s="114"/>
      <c r="I83" s="114"/>
      <c r="J83" s="114">
        <v>30</v>
      </c>
      <c r="K83" s="114"/>
      <c r="L83" s="114"/>
      <c r="M83" s="114">
        <v>30</v>
      </c>
      <c r="N83" s="114"/>
    </row>
    <row r="84" spans="2:14" ht="17.100000000000001" customHeight="1" thickBot="1" x14ac:dyDescent="0.35">
      <c r="B84" s="112" t="s">
        <v>94</v>
      </c>
      <c r="C84" s="118"/>
      <c r="D84" s="120">
        <v>31</v>
      </c>
      <c r="E84" s="118"/>
      <c r="F84" s="118"/>
      <c r="G84" s="118"/>
      <c r="H84" s="118"/>
      <c r="I84" s="118"/>
      <c r="J84" s="118"/>
      <c r="K84" s="118"/>
      <c r="L84" s="118"/>
      <c r="M84" s="114">
        <v>31</v>
      </c>
      <c r="N84" s="118"/>
    </row>
    <row r="85" spans="2:14" ht="17.100000000000001" customHeight="1" thickBot="1" x14ac:dyDescent="0.35">
      <c r="B85" s="133" t="s">
        <v>120</v>
      </c>
      <c r="C85" s="117">
        <v>19</v>
      </c>
      <c r="D85" s="117">
        <v>19</v>
      </c>
      <c r="E85" s="117">
        <v>21</v>
      </c>
      <c r="F85" s="117">
        <v>10</v>
      </c>
      <c r="G85" s="117">
        <v>21</v>
      </c>
      <c r="H85" s="134">
        <v>17</v>
      </c>
      <c r="I85" s="117">
        <v>23</v>
      </c>
      <c r="J85" s="117">
        <v>8</v>
      </c>
      <c r="K85" s="117">
        <v>22</v>
      </c>
      <c r="L85" s="117">
        <v>9</v>
      </c>
      <c r="M85" s="117"/>
      <c r="N85" s="117"/>
    </row>
    <row r="86" spans="2:14" ht="15" thickBot="1" x14ac:dyDescent="0.35">
      <c r="B86" s="135"/>
    </row>
    <row r="87" spans="2:14" ht="16.5" customHeight="1" x14ac:dyDescent="0.3">
      <c r="B87" s="139"/>
      <c r="C87" s="873" t="s">
        <v>121</v>
      </c>
      <c r="D87" s="874"/>
      <c r="E87" s="874"/>
      <c r="F87" s="874"/>
      <c r="G87" s="874"/>
      <c r="H87" s="874"/>
      <c r="I87" s="874"/>
      <c r="J87" s="874"/>
      <c r="K87" s="874"/>
      <c r="L87" s="874"/>
      <c r="M87" s="874"/>
      <c r="N87" s="875"/>
    </row>
    <row r="88" spans="2:14" ht="16.5" customHeight="1" x14ac:dyDescent="0.3">
      <c r="B88" s="140"/>
      <c r="C88" s="873" t="s">
        <v>122</v>
      </c>
      <c r="D88" s="874"/>
      <c r="E88" s="874"/>
      <c r="F88" s="874"/>
      <c r="G88" s="874"/>
      <c r="H88" s="874"/>
      <c r="I88" s="874"/>
      <c r="J88" s="874"/>
      <c r="K88" s="874"/>
      <c r="L88" s="874"/>
      <c r="M88" s="874"/>
      <c r="N88" s="875"/>
    </row>
    <row r="89" spans="2:14" ht="16.5" customHeight="1" x14ac:dyDescent="0.3">
      <c r="B89" s="141"/>
      <c r="C89" s="873" t="s">
        <v>123</v>
      </c>
      <c r="D89" s="874"/>
      <c r="E89" s="874"/>
      <c r="F89" s="874"/>
      <c r="G89" s="874"/>
      <c r="H89" s="874"/>
      <c r="I89" s="874"/>
      <c r="J89" s="874"/>
      <c r="K89" s="874"/>
      <c r="L89" s="874"/>
      <c r="M89" s="874"/>
      <c r="N89" s="875"/>
    </row>
    <row r="90" spans="2:14" ht="16.5" customHeight="1" x14ac:dyDescent="0.3">
      <c r="B90" s="142"/>
      <c r="C90" s="873" t="s">
        <v>124</v>
      </c>
      <c r="D90" s="874"/>
      <c r="E90" s="874"/>
      <c r="F90" s="874"/>
      <c r="G90" s="874"/>
      <c r="H90" s="874"/>
      <c r="I90" s="874"/>
      <c r="J90" s="874"/>
      <c r="K90" s="874"/>
      <c r="L90" s="874"/>
      <c r="M90" s="874"/>
      <c r="N90" s="875"/>
    </row>
    <row r="91" spans="2:14" ht="23.1" customHeight="1" x14ac:dyDescent="0.3">
      <c r="B91" s="143"/>
      <c r="C91" s="972" t="s">
        <v>125</v>
      </c>
      <c r="D91" s="973"/>
      <c r="E91" s="973"/>
      <c r="F91" s="973"/>
      <c r="G91" s="973"/>
      <c r="H91" s="973"/>
      <c r="I91" s="973"/>
      <c r="J91" s="973"/>
      <c r="K91" s="973"/>
      <c r="L91" s="973"/>
      <c r="M91" s="973"/>
      <c r="N91" s="974"/>
    </row>
    <row r="92" spans="2:14" ht="16.5" customHeight="1" x14ac:dyDescent="0.3">
      <c r="B92" s="144"/>
      <c r="C92" s="972" t="s">
        <v>126</v>
      </c>
      <c r="D92" s="973"/>
      <c r="E92" s="973"/>
      <c r="F92" s="973"/>
      <c r="G92" s="973"/>
      <c r="H92" s="973"/>
      <c r="I92" s="973"/>
      <c r="J92" s="973"/>
      <c r="K92" s="973"/>
      <c r="L92" s="973"/>
      <c r="M92" s="973"/>
      <c r="N92" s="974"/>
    </row>
    <row r="93" spans="2:14" ht="16.5" customHeight="1" x14ac:dyDescent="0.3">
      <c r="B93" s="136" t="s">
        <v>127</v>
      </c>
      <c r="C93" s="972" t="s">
        <v>128</v>
      </c>
      <c r="D93" s="973"/>
      <c r="E93" s="973"/>
      <c r="F93" s="973"/>
      <c r="G93" s="973"/>
      <c r="H93" s="973"/>
      <c r="I93" s="973"/>
      <c r="J93" s="973"/>
      <c r="K93" s="973"/>
      <c r="L93" s="973"/>
      <c r="M93" s="973"/>
      <c r="N93" s="974"/>
    </row>
    <row r="94" spans="2:14" ht="27" customHeight="1" x14ac:dyDescent="0.3">
      <c r="B94" s="137" t="s">
        <v>129</v>
      </c>
      <c r="C94" s="972" t="s">
        <v>130</v>
      </c>
      <c r="D94" s="973"/>
      <c r="E94" s="973"/>
      <c r="F94" s="973"/>
      <c r="G94" s="973"/>
      <c r="H94" s="973"/>
      <c r="I94" s="973"/>
      <c r="J94" s="973"/>
      <c r="K94" s="973"/>
      <c r="L94" s="973"/>
      <c r="M94" s="973"/>
      <c r="N94" s="974"/>
    </row>
    <row r="95" spans="2:14" ht="16.5" customHeight="1" x14ac:dyDescent="0.3">
      <c r="B95" s="138" t="s">
        <v>131</v>
      </c>
      <c r="C95" s="972" t="s">
        <v>132</v>
      </c>
      <c r="D95" s="987"/>
      <c r="E95" s="987"/>
      <c r="F95" s="987"/>
      <c r="G95" s="987"/>
      <c r="H95" s="987"/>
      <c r="I95" s="987"/>
      <c r="J95" s="987"/>
      <c r="K95" s="987"/>
      <c r="L95" s="987"/>
      <c r="M95" s="987"/>
      <c r="N95" s="988"/>
    </row>
    <row r="96" spans="2:14" ht="16.5" customHeight="1" x14ac:dyDescent="0.3">
      <c r="B96" s="116" t="s">
        <v>133</v>
      </c>
      <c r="C96" s="972" t="s">
        <v>134</v>
      </c>
      <c r="D96" s="973"/>
      <c r="E96" s="973"/>
      <c r="F96" s="973"/>
      <c r="G96" s="973"/>
      <c r="H96" s="973"/>
      <c r="I96" s="973"/>
      <c r="J96" s="973"/>
      <c r="K96" s="973"/>
      <c r="L96" s="973"/>
      <c r="M96" s="973"/>
      <c r="N96" s="974"/>
    </row>
    <row r="97" spans="2:15" x14ac:dyDescent="0.3">
      <c r="B97" s="5"/>
    </row>
    <row r="98" spans="2:15" ht="35.25" customHeight="1" x14ac:dyDescent="0.3">
      <c r="B98" s="31"/>
      <c r="C98" s="30"/>
      <c r="D98" s="999" t="s">
        <v>135</v>
      </c>
      <c r="E98" s="1017"/>
      <c r="F98" s="1017"/>
      <c r="G98" s="1017"/>
      <c r="H98" s="1017"/>
      <c r="I98" s="1017"/>
      <c r="J98" s="1017"/>
      <c r="K98" s="1017"/>
      <c r="L98" s="1017"/>
      <c r="M98" s="1017"/>
      <c r="N98" s="1017"/>
      <c r="O98" s="1017"/>
    </row>
    <row r="99" spans="2:15" ht="32.25" customHeight="1" x14ac:dyDescent="0.3">
      <c r="B99" s="999" t="s">
        <v>136</v>
      </c>
      <c r="C99" s="999"/>
      <c r="D99" s="1029" t="s">
        <v>137</v>
      </c>
      <c r="E99" s="1030"/>
      <c r="F99" s="1031"/>
      <c r="G99" s="1026" t="s">
        <v>138</v>
      </c>
      <c r="H99" s="1027"/>
      <c r="I99" s="1028"/>
      <c r="J99" s="1029" t="s">
        <v>137</v>
      </c>
      <c r="K99" s="1030"/>
      <c r="L99" s="1031"/>
      <c r="M99" s="1026" t="s">
        <v>138</v>
      </c>
      <c r="N99" s="1027"/>
      <c r="O99" s="1028"/>
    </row>
    <row r="100" spans="2:15" ht="22.5" customHeight="1" x14ac:dyDescent="0.3">
      <c r="B100" s="999" t="s">
        <v>46</v>
      </c>
      <c r="C100" s="999"/>
      <c r="D100" s="1024" t="s">
        <v>139</v>
      </c>
      <c r="E100" s="1019"/>
      <c r="F100" s="1020"/>
      <c r="G100" s="1032" t="s">
        <v>140</v>
      </c>
      <c r="H100" s="1019"/>
      <c r="I100" s="1020"/>
      <c r="J100" s="1024" t="s">
        <v>139</v>
      </c>
      <c r="K100" s="1019"/>
      <c r="L100" s="1020"/>
      <c r="M100" s="1025" t="s">
        <v>141</v>
      </c>
      <c r="N100" s="1025"/>
      <c r="O100" s="1025"/>
    </row>
    <row r="101" spans="2:15" ht="33" customHeight="1" x14ac:dyDescent="0.3">
      <c r="B101" s="999" t="s">
        <v>142</v>
      </c>
      <c r="C101" s="999"/>
      <c r="D101" s="1024" t="s">
        <v>139</v>
      </c>
      <c r="E101" s="1019"/>
      <c r="F101" s="1020"/>
      <c r="G101" s="1021" t="s">
        <v>143</v>
      </c>
      <c r="H101" s="1022"/>
      <c r="I101" s="1023"/>
      <c r="J101" s="1024" t="s">
        <v>139</v>
      </c>
      <c r="K101" s="1019"/>
      <c r="L101" s="1020"/>
      <c r="M101" s="993" t="s">
        <v>144</v>
      </c>
      <c r="N101" s="993"/>
      <c r="O101" s="993"/>
    </row>
    <row r="102" spans="2:15" ht="83.1" customHeight="1" x14ac:dyDescent="0.3">
      <c r="B102" s="999" t="s">
        <v>47</v>
      </c>
      <c r="C102" s="999"/>
      <c r="D102" s="1018" t="s">
        <v>145</v>
      </c>
      <c r="E102" s="1019"/>
      <c r="F102" s="1020"/>
      <c r="G102" s="1032" t="s">
        <v>146</v>
      </c>
      <c r="H102" s="1019"/>
      <c r="I102" s="1020"/>
      <c r="J102" s="1018" t="s">
        <v>147</v>
      </c>
      <c r="K102" s="1019"/>
      <c r="L102" s="1020"/>
      <c r="M102" s="1025" t="s">
        <v>141</v>
      </c>
      <c r="N102" s="1025"/>
      <c r="O102" s="1025"/>
    </row>
    <row r="103" spans="2:15" ht="33" customHeight="1" x14ac:dyDescent="0.3">
      <c r="B103" s="999" t="s">
        <v>142</v>
      </c>
      <c r="C103" s="999"/>
      <c r="D103" s="993" t="s">
        <v>143</v>
      </c>
      <c r="E103" s="993"/>
      <c r="F103" s="993"/>
      <c r="G103" s="993" t="s">
        <v>148</v>
      </c>
      <c r="H103" s="993"/>
      <c r="I103" s="993"/>
      <c r="J103" s="993" t="s">
        <v>149</v>
      </c>
      <c r="K103" s="993"/>
      <c r="L103" s="993"/>
      <c r="M103" s="993" t="s">
        <v>150</v>
      </c>
      <c r="N103" s="993"/>
      <c r="O103" s="993"/>
    </row>
    <row r="104" spans="2:15" ht="83.4" customHeight="1" x14ac:dyDescent="0.3">
      <c r="B104" s="999" t="s">
        <v>151</v>
      </c>
      <c r="C104" s="999"/>
      <c r="D104" s="993" t="s">
        <v>152</v>
      </c>
      <c r="E104" s="993"/>
      <c r="F104" s="993"/>
      <c r="G104" s="993"/>
      <c r="H104" s="993"/>
      <c r="I104" s="993"/>
      <c r="J104" s="993" t="s">
        <v>153</v>
      </c>
      <c r="K104" s="993"/>
      <c r="L104" s="993"/>
      <c r="M104" s="993"/>
      <c r="N104" s="993"/>
      <c r="O104" s="993"/>
    </row>
    <row r="105" spans="2:15" x14ac:dyDescent="0.3">
      <c r="B105" s="27"/>
      <c r="C105" s="27"/>
      <c r="D105" s="27"/>
      <c r="E105" s="27"/>
      <c r="F105" s="27"/>
      <c r="G105" s="27"/>
      <c r="H105" s="27"/>
      <c r="I105" s="27"/>
      <c r="J105" s="27"/>
      <c r="K105" s="27"/>
      <c r="L105" s="27"/>
      <c r="M105" s="27"/>
      <c r="N105" s="27"/>
      <c r="O105" s="27"/>
    </row>
    <row r="106" spans="2:15" x14ac:dyDescent="0.3">
      <c r="B106" s="5"/>
      <c r="C106" s="27"/>
      <c r="D106" s="27"/>
      <c r="E106" s="27"/>
      <c r="F106" s="27"/>
      <c r="G106" s="27"/>
      <c r="H106" s="27"/>
      <c r="I106" s="27"/>
      <c r="J106" s="27"/>
      <c r="K106" s="27"/>
      <c r="L106" s="27"/>
      <c r="M106" s="27"/>
      <c r="N106" s="27"/>
      <c r="O106" s="27"/>
    </row>
    <row r="107" spans="2:15" ht="15.6" x14ac:dyDescent="0.3">
      <c r="B107" s="933" t="s">
        <v>154</v>
      </c>
      <c r="C107" s="934"/>
      <c r="D107" s="934"/>
      <c r="E107" s="934"/>
      <c r="F107" s="934"/>
      <c r="G107" s="934"/>
      <c r="H107" s="934"/>
      <c r="I107" s="934"/>
      <c r="J107" s="934"/>
      <c r="K107" s="934"/>
      <c r="L107" s="934"/>
      <c r="M107" s="934"/>
      <c r="N107" s="934"/>
      <c r="O107" s="935"/>
    </row>
    <row r="108" spans="2:15" x14ac:dyDescent="0.3">
      <c r="B108" s="27"/>
      <c r="C108" s="27"/>
      <c r="D108" s="27"/>
      <c r="E108" s="27"/>
      <c r="F108" s="27"/>
      <c r="G108" s="27"/>
      <c r="H108" s="27"/>
      <c r="I108" s="27"/>
      <c r="J108" s="27"/>
      <c r="K108" s="27"/>
      <c r="L108" s="27"/>
      <c r="M108" s="27"/>
      <c r="N108" s="27"/>
      <c r="O108" s="27"/>
    </row>
    <row r="109" spans="2:15" ht="70.5" customHeight="1" x14ac:dyDescent="0.3">
      <c r="B109" s="994" t="s">
        <v>155</v>
      </c>
      <c r="C109" s="995"/>
      <c r="D109" s="995"/>
      <c r="E109" s="995"/>
      <c r="F109" s="995"/>
      <c r="G109" s="995"/>
      <c r="H109" s="995"/>
      <c r="I109" s="995"/>
      <c r="J109" s="995"/>
      <c r="K109" s="995"/>
      <c r="L109" s="995"/>
      <c r="M109" s="995"/>
      <c r="N109" s="995"/>
      <c r="O109" s="995"/>
    </row>
    <row r="110" spans="2:15" x14ac:dyDescent="0.3">
      <c r="B110" s="27"/>
      <c r="C110" s="27"/>
      <c r="D110" s="27"/>
      <c r="E110" s="27"/>
      <c r="F110" s="27"/>
      <c r="G110" s="27"/>
      <c r="H110" s="27"/>
      <c r="I110" s="27"/>
      <c r="J110" s="27"/>
      <c r="K110" s="27"/>
      <c r="L110" s="27"/>
      <c r="M110" s="27"/>
      <c r="N110" s="27"/>
      <c r="O110" s="27"/>
    </row>
    <row r="111" spans="2:15" ht="24" customHeight="1" x14ac:dyDescent="0.3">
      <c r="B111" s="996" t="s">
        <v>156</v>
      </c>
      <c r="C111" s="997"/>
      <c r="D111" s="997"/>
      <c r="E111" s="997"/>
      <c r="F111" s="997"/>
      <c r="G111" s="997"/>
      <c r="H111" s="997"/>
      <c r="I111" s="997"/>
      <c r="J111" s="997"/>
      <c r="K111" s="997"/>
      <c r="L111" s="997"/>
      <c r="M111" s="997"/>
      <c r="N111" s="997"/>
      <c r="O111" s="998"/>
    </row>
    <row r="112" spans="2:15" ht="99.75" customHeight="1" x14ac:dyDescent="0.3">
      <c r="B112" s="1050" t="s">
        <v>157</v>
      </c>
      <c r="C112" s="1051"/>
      <c r="D112" s="1051"/>
      <c r="E112" s="1051"/>
      <c r="F112" s="1051"/>
      <c r="G112" s="1051"/>
      <c r="H112" s="1051"/>
      <c r="I112" s="1051"/>
      <c r="J112" s="1051"/>
      <c r="K112" s="1051"/>
      <c r="L112" s="1051"/>
      <c r="M112" s="1051"/>
      <c r="N112" s="1051"/>
      <c r="O112" s="1052"/>
    </row>
    <row r="113" spans="2:15" ht="54.75" customHeight="1" x14ac:dyDescent="0.3">
      <c r="B113" s="1050" t="s">
        <v>158</v>
      </c>
      <c r="C113" s="1051"/>
      <c r="D113" s="1051"/>
      <c r="E113" s="1051"/>
      <c r="F113" s="1051"/>
      <c r="G113" s="1051"/>
      <c r="H113" s="1051"/>
      <c r="I113" s="1051"/>
      <c r="J113" s="1051"/>
      <c r="K113" s="1051"/>
      <c r="L113" s="1051"/>
      <c r="M113" s="1051"/>
      <c r="N113" s="1051"/>
      <c r="O113" s="1052"/>
    </row>
    <row r="114" spans="2:15" ht="35.25" customHeight="1" x14ac:dyDescent="0.3">
      <c r="B114" s="1054" t="s">
        <v>159</v>
      </c>
      <c r="C114" s="1006"/>
      <c r="D114" s="1006"/>
      <c r="E114" s="1006"/>
      <c r="F114" s="1006"/>
      <c r="G114" s="1006"/>
      <c r="H114" s="1006"/>
      <c r="I114" s="1006"/>
      <c r="J114" s="1006"/>
      <c r="K114" s="1006"/>
      <c r="L114" s="1006"/>
      <c r="M114" s="1006"/>
      <c r="N114" s="1006"/>
      <c r="O114" s="1007"/>
    </row>
    <row r="115" spans="2:15" ht="37.5" customHeight="1" x14ac:dyDescent="0.3">
      <c r="B115" s="1053" t="s">
        <v>160</v>
      </c>
      <c r="C115" s="1008"/>
      <c r="D115" s="1008"/>
      <c r="E115" s="1008"/>
      <c r="F115" s="1008"/>
      <c r="G115" s="1008"/>
      <c r="H115" s="1008"/>
      <c r="I115" s="1008"/>
      <c r="J115" s="1008"/>
      <c r="K115" s="1008"/>
      <c r="L115" s="1008"/>
      <c r="M115" s="1008"/>
      <c r="N115" s="1008"/>
      <c r="O115" s="1009"/>
    </row>
    <row r="116" spans="2:15" ht="15" x14ac:dyDescent="0.3">
      <c r="B116" s="77"/>
      <c r="C116" s="27"/>
      <c r="D116" s="27"/>
      <c r="E116" s="27"/>
      <c r="F116" s="27"/>
      <c r="G116" s="27"/>
      <c r="H116" s="27"/>
      <c r="I116" s="27"/>
      <c r="J116" s="27"/>
      <c r="K116" s="27"/>
      <c r="L116" s="27"/>
      <c r="M116" s="27"/>
      <c r="N116" s="27"/>
      <c r="O116" s="27"/>
    </row>
    <row r="117" spans="2:15" ht="15" x14ac:dyDescent="0.3">
      <c r="B117" s="77"/>
      <c r="C117" s="27"/>
      <c r="D117" s="27"/>
      <c r="E117" s="27"/>
      <c r="F117" s="27"/>
      <c r="G117" s="27"/>
      <c r="H117" s="27"/>
      <c r="I117" s="27"/>
      <c r="J117" s="27"/>
      <c r="K117" s="27"/>
      <c r="L117" s="27"/>
      <c r="M117" s="27"/>
      <c r="N117" s="27"/>
      <c r="O117" s="27"/>
    </row>
    <row r="118" spans="2:15" ht="15.6" x14ac:dyDescent="0.3">
      <c r="B118" s="933" t="s">
        <v>161</v>
      </c>
      <c r="C118" s="934"/>
      <c r="D118" s="934"/>
      <c r="E118" s="934"/>
      <c r="F118" s="934"/>
      <c r="G118" s="934"/>
      <c r="H118" s="934"/>
      <c r="I118" s="934"/>
      <c r="J118" s="934"/>
      <c r="K118" s="934"/>
      <c r="L118" s="934"/>
      <c r="M118" s="934"/>
      <c r="N118" s="934"/>
      <c r="O118" s="935"/>
    </row>
    <row r="119" spans="2:15" x14ac:dyDescent="0.3">
      <c r="B119" s="27"/>
      <c r="C119" s="27"/>
      <c r="D119" s="27"/>
      <c r="E119" s="27"/>
      <c r="F119" s="27"/>
      <c r="G119" s="27"/>
      <c r="H119" s="27"/>
      <c r="I119" s="27"/>
      <c r="J119" s="27"/>
      <c r="K119" s="27"/>
      <c r="L119" s="27"/>
      <c r="M119" s="27"/>
      <c r="N119" s="27"/>
      <c r="O119" s="27"/>
    </row>
    <row r="120" spans="2:15" ht="19.5" customHeight="1" x14ac:dyDescent="0.3">
      <c r="B120" s="1003" t="s">
        <v>162</v>
      </c>
      <c r="C120" s="1003"/>
      <c r="D120" s="1003"/>
      <c r="E120" s="1003"/>
      <c r="F120" s="936" t="s">
        <v>163</v>
      </c>
      <c r="G120" s="936"/>
      <c r="H120" s="936"/>
      <c r="I120" s="936"/>
      <c r="J120" s="27"/>
      <c r="K120" s="27"/>
      <c r="L120" s="27"/>
      <c r="M120" s="27"/>
      <c r="N120" s="27"/>
      <c r="O120" s="27"/>
    </row>
    <row r="121" spans="2:15" ht="19.5" customHeight="1" x14ac:dyDescent="0.3">
      <c r="B121" s="1003" t="s">
        <v>164</v>
      </c>
      <c r="C121" s="1003"/>
      <c r="D121" s="1003" t="s">
        <v>165</v>
      </c>
      <c r="E121" s="1003"/>
      <c r="F121" s="936"/>
      <c r="G121" s="936"/>
      <c r="H121" s="936"/>
      <c r="I121" s="936"/>
      <c r="J121" s="27"/>
      <c r="K121" s="27"/>
      <c r="L121" s="27"/>
      <c r="M121" s="27"/>
      <c r="N121" s="27"/>
      <c r="O121" s="27"/>
    </row>
    <row r="122" spans="2:15" x14ac:dyDescent="0.3">
      <c r="B122" s="932" t="s">
        <v>166</v>
      </c>
      <c r="C122" s="932"/>
      <c r="D122" s="1049" t="s">
        <v>167</v>
      </c>
      <c r="E122" s="1049"/>
      <c r="F122" s="1010" t="s">
        <v>168</v>
      </c>
      <c r="G122" s="1010"/>
      <c r="H122" s="1010"/>
      <c r="I122" s="1010"/>
      <c r="J122" s="27"/>
      <c r="K122" s="27"/>
      <c r="L122" s="27"/>
      <c r="M122" s="27"/>
      <c r="N122" s="27"/>
      <c r="O122" s="27"/>
    </row>
    <row r="123" spans="2:15" x14ac:dyDescent="0.3">
      <c r="B123" s="1049" t="s">
        <v>169</v>
      </c>
      <c r="C123" s="1049"/>
      <c r="D123" s="1010" t="s">
        <v>170</v>
      </c>
      <c r="E123" s="1010"/>
      <c r="F123" s="1010" t="s">
        <v>171</v>
      </c>
      <c r="G123" s="1010"/>
      <c r="H123" s="1010"/>
      <c r="I123" s="1010"/>
      <c r="J123" s="27"/>
      <c r="K123" s="27"/>
      <c r="L123" s="27"/>
      <c r="M123" s="27"/>
      <c r="N123" s="27"/>
      <c r="O123" s="27"/>
    </row>
    <row r="124" spans="2:15" x14ac:dyDescent="0.3">
      <c r="B124" s="1011" t="s">
        <v>172</v>
      </c>
      <c r="C124" s="1011"/>
      <c r="D124" s="1011"/>
      <c r="E124" s="1011"/>
      <c r="F124" s="1011"/>
      <c r="G124" s="1011"/>
      <c r="H124" s="1011"/>
      <c r="I124" s="1011"/>
      <c r="J124" s="27"/>
      <c r="K124" s="27"/>
      <c r="L124" s="27"/>
      <c r="M124" s="27"/>
      <c r="N124" s="27"/>
      <c r="O124" s="27"/>
    </row>
    <row r="125" spans="2:15" x14ac:dyDescent="0.3">
      <c r="B125" s="1010" t="s">
        <v>173</v>
      </c>
      <c r="C125" s="1010"/>
      <c r="D125" s="1010" t="s">
        <v>174</v>
      </c>
      <c r="E125" s="1010"/>
      <c r="F125" s="1010" t="s">
        <v>175</v>
      </c>
      <c r="G125" s="1010"/>
      <c r="H125" s="1010"/>
      <c r="I125" s="1010"/>
      <c r="J125" s="27"/>
      <c r="K125" s="27"/>
      <c r="L125" s="27"/>
      <c r="M125" s="27"/>
      <c r="N125" s="27"/>
      <c r="O125" s="27"/>
    </row>
    <row r="126" spans="2:15" x14ac:dyDescent="0.3">
      <c r="B126" s="1010" t="s">
        <v>176</v>
      </c>
      <c r="C126" s="1010"/>
      <c r="D126" s="1010" t="s">
        <v>177</v>
      </c>
      <c r="E126" s="1010"/>
      <c r="F126" s="1010" t="s">
        <v>178</v>
      </c>
      <c r="G126" s="1010"/>
      <c r="H126" s="1010"/>
      <c r="I126" s="1010"/>
      <c r="J126" s="27"/>
      <c r="K126" s="27"/>
      <c r="L126" s="27"/>
      <c r="M126" s="27"/>
      <c r="N126" s="27"/>
      <c r="O126" s="27"/>
    </row>
    <row r="127" spans="2:15" x14ac:dyDescent="0.3">
      <c r="B127" s="1011" t="s">
        <v>172</v>
      </c>
      <c r="C127" s="1011"/>
      <c r="D127" s="1011"/>
      <c r="E127" s="1011"/>
      <c r="F127" s="1010" t="s">
        <v>179</v>
      </c>
      <c r="G127" s="1010"/>
      <c r="H127" s="1010"/>
      <c r="I127" s="1010"/>
      <c r="J127" s="27"/>
      <c r="K127" s="27"/>
      <c r="L127" s="27"/>
      <c r="M127" s="27"/>
      <c r="N127" s="27"/>
      <c r="O127" s="27"/>
    </row>
    <row r="128" spans="2:15" x14ac:dyDescent="0.3">
      <c r="B128" s="1062" t="s">
        <v>180</v>
      </c>
      <c r="C128" s="1062"/>
      <c r="D128" s="1062" t="s">
        <v>181</v>
      </c>
      <c r="E128" s="1062"/>
      <c r="F128" s="27"/>
      <c r="G128" s="27"/>
      <c r="H128" s="27"/>
      <c r="I128" s="27"/>
      <c r="J128" s="27"/>
      <c r="K128" s="27"/>
      <c r="L128" s="27"/>
      <c r="M128" s="27"/>
      <c r="N128" s="27"/>
      <c r="O128" s="27"/>
    </row>
    <row r="129" spans="2:15" x14ac:dyDescent="0.3">
      <c r="B129" s="1010" t="s">
        <v>182</v>
      </c>
      <c r="C129" s="1010"/>
      <c r="D129" s="1010" t="s">
        <v>183</v>
      </c>
      <c r="E129" s="1010"/>
      <c r="F129" s="27"/>
      <c r="G129" s="27"/>
      <c r="H129" s="27"/>
      <c r="I129" s="27"/>
      <c r="J129" s="27"/>
      <c r="K129" s="27"/>
      <c r="L129" s="27"/>
      <c r="M129" s="27"/>
      <c r="N129" s="27"/>
      <c r="O129" s="27"/>
    </row>
    <row r="130" spans="2:15" x14ac:dyDescent="0.3">
      <c r="B130" s="27"/>
      <c r="C130" s="27"/>
      <c r="D130" s="27"/>
      <c r="E130" s="27"/>
      <c r="F130" s="27"/>
      <c r="G130" s="27"/>
      <c r="H130" s="27"/>
      <c r="I130" s="27"/>
      <c r="J130" s="27"/>
      <c r="K130" s="27"/>
      <c r="L130" s="27"/>
      <c r="M130" s="27"/>
      <c r="N130" s="27"/>
      <c r="O130" s="27"/>
    </row>
    <row r="131" spans="2:15" x14ac:dyDescent="0.3">
      <c r="B131" s="5"/>
      <c r="C131" s="27"/>
      <c r="D131" s="27"/>
      <c r="E131" s="27"/>
      <c r="F131" s="27"/>
      <c r="G131" s="27"/>
      <c r="H131" s="27"/>
      <c r="I131" s="27"/>
      <c r="J131" s="27"/>
      <c r="K131" s="27"/>
      <c r="L131" s="27"/>
      <c r="M131" s="27"/>
      <c r="N131" s="27"/>
      <c r="O131" s="27"/>
    </row>
    <row r="132" spans="2:15" ht="15.6" x14ac:dyDescent="0.3">
      <c r="B132" s="933" t="s">
        <v>184</v>
      </c>
      <c r="C132" s="934"/>
      <c r="D132" s="934"/>
      <c r="E132" s="934"/>
      <c r="F132" s="934"/>
      <c r="G132" s="934"/>
      <c r="H132" s="934"/>
      <c r="I132" s="934"/>
      <c r="J132" s="934"/>
      <c r="K132" s="934"/>
      <c r="L132" s="934"/>
      <c r="M132" s="934"/>
      <c r="N132" s="934"/>
      <c r="O132" s="935"/>
    </row>
    <row r="133" spans="2:15" x14ac:dyDescent="0.3">
      <c r="B133" s="27"/>
      <c r="C133" s="27"/>
      <c r="D133" s="27"/>
      <c r="E133" s="27"/>
      <c r="F133" s="27"/>
      <c r="G133" s="27"/>
      <c r="H133" s="27"/>
      <c r="I133" s="27"/>
      <c r="J133" s="27"/>
      <c r="K133" s="27"/>
      <c r="L133" s="27"/>
      <c r="M133" s="27"/>
      <c r="N133" s="27"/>
      <c r="O133" s="27"/>
    </row>
    <row r="134" spans="2:15" ht="49.5" customHeight="1" x14ac:dyDescent="0.3">
      <c r="B134" s="994" t="s">
        <v>185</v>
      </c>
      <c r="C134" s="995"/>
      <c r="D134" s="995"/>
      <c r="E134" s="995"/>
      <c r="F134" s="995"/>
      <c r="G134" s="995"/>
      <c r="H134" s="995"/>
      <c r="I134" s="995"/>
      <c r="J134" s="995"/>
      <c r="K134" s="995"/>
      <c r="L134" s="995"/>
      <c r="M134" s="995"/>
      <c r="N134" s="995"/>
      <c r="O134" s="995"/>
    </row>
    <row r="135" spans="2:15" x14ac:dyDescent="0.3">
      <c r="B135" s="27"/>
      <c r="C135" s="27"/>
      <c r="D135" s="27"/>
      <c r="E135" s="27"/>
      <c r="F135" s="27"/>
      <c r="G135" s="27"/>
      <c r="H135" s="27"/>
      <c r="I135" s="27"/>
      <c r="J135" s="27"/>
      <c r="K135" s="27"/>
      <c r="L135" s="27"/>
      <c r="M135" s="27"/>
      <c r="N135" s="27"/>
      <c r="O135" s="27"/>
    </row>
    <row r="136" spans="2:15" ht="22.5" customHeight="1" x14ac:dyDescent="0.3">
      <c r="B136" s="1063" t="s">
        <v>186</v>
      </c>
      <c r="C136" s="1064"/>
      <c r="D136" s="1064"/>
      <c r="E136" s="1064"/>
      <c r="F136" s="1064"/>
      <c r="G136" s="1064"/>
      <c r="H136" s="1064"/>
      <c r="I136" s="1064"/>
      <c r="J136" s="1064"/>
      <c r="K136" s="1064"/>
      <c r="L136" s="1064"/>
      <c r="M136" s="1064"/>
      <c r="N136" s="1064"/>
      <c r="O136" s="1065"/>
    </row>
    <row r="137" spans="2:15" x14ac:dyDescent="0.3">
      <c r="B137" s="1044" t="s">
        <v>187</v>
      </c>
      <c r="C137" s="1045"/>
      <c r="D137" s="1045"/>
      <c r="E137" s="1045"/>
      <c r="F137" s="1046"/>
      <c r="G137" s="1033" t="s">
        <v>188</v>
      </c>
      <c r="H137" s="1033"/>
      <c r="I137" s="1044" t="s">
        <v>189</v>
      </c>
      <c r="J137" s="1045"/>
      <c r="K137" s="1045"/>
      <c r="L137" s="1045"/>
      <c r="M137" s="1045"/>
      <c r="N137" s="1045"/>
      <c r="O137" s="1046"/>
    </row>
    <row r="138" spans="2:15" ht="30.9" customHeight="1" x14ac:dyDescent="0.3">
      <c r="B138" s="1037" t="s">
        <v>190</v>
      </c>
      <c r="C138" s="1038"/>
      <c r="D138" s="1038"/>
      <c r="E138" s="1038"/>
      <c r="F138" s="1039"/>
      <c r="G138" s="1061" t="s">
        <v>191</v>
      </c>
      <c r="H138" s="1061"/>
      <c r="I138" s="1037" t="s">
        <v>192</v>
      </c>
      <c r="J138" s="1038"/>
      <c r="K138" s="1038"/>
      <c r="L138" s="1038"/>
      <c r="M138" s="1038"/>
      <c r="N138" s="1038"/>
      <c r="O138" s="1039"/>
    </row>
    <row r="139" spans="2:15" ht="51" customHeight="1" x14ac:dyDescent="0.3">
      <c r="B139" s="1037" t="s">
        <v>193</v>
      </c>
      <c r="C139" s="1038"/>
      <c r="D139" s="1038"/>
      <c r="E139" s="1038"/>
      <c r="F139" s="1039"/>
      <c r="G139" s="1048" t="s">
        <v>194</v>
      </c>
      <c r="H139" s="1048"/>
      <c r="I139" s="1037" t="s">
        <v>195</v>
      </c>
      <c r="J139" s="1038"/>
      <c r="K139" s="1038"/>
      <c r="L139" s="1038"/>
      <c r="M139" s="1038"/>
      <c r="N139" s="1038"/>
      <c r="O139" s="1039"/>
    </row>
    <row r="140" spans="2:15" ht="22.5" customHeight="1" x14ac:dyDescent="0.3">
      <c r="B140" s="1063" t="s">
        <v>196</v>
      </c>
      <c r="C140" s="1064"/>
      <c r="D140" s="1064"/>
      <c r="E140" s="1064"/>
      <c r="F140" s="1064"/>
      <c r="G140" s="1064"/>
      <c r="H140" s="1064"/>
      <c r="I140" s="1064"/>
      <c r="J140" s="1064"/>
      <c r="K140" s="1064"/>
      <c r="L140" s="1064"/>
      <c r="M140" s="1064"/>
      <c r="N140" s="1064"/>
      <c r="O140" s="1065"/>
    </row>
    <row r="141" spans="2:15" x14ac:dyDescent="0.3">
      <c r="B141" s="1044" t="s">
        <v>187</v>
      </c>
      <c r="C141" s="1045"/>
      <c r="D141" s="1045"/>
      <c r="E141" s="1045"/>
      <c r="F141" s="1046"/>
      <c r="G141" s="1033" t="s">
        <v>188</v>
      </c>
      <c r="H141" s="1033"/>
      <c r="I141" s="1044" t="s">
        <v>189</v>
      </c>
      <c r="J141" s="1045"/>
      <c r="K141" s="1045"/>
      <c r="L141" s="1045"/>
      <c r="M141" s="1045"/>
      <c r="N141" s="1045"/>
      <c r="O141" s="1046"/>
    </row>
    <row r="142" spans="2:15" ht="30.9" customHeight="1" x14ac:dyDescent="0.3">
      <c r="B142" s="1037" t="s">
        <v>197</v>
      </c>
      <c r="C142" s="1038"/>
      <c r="D142" s="1038"/>
      <c r="E142" s="1038"/>
      <c r="F142" s="1039"/>
      <c r="G142" s="1075" t="s">
        <v>198</v>
      </c>
      <c r="H142" s="1075"/>
      <c r="I142" s="1037" t="s">
        <v>199</v>
      </c>
      <c r="J142" s="1038"/>
      <c r="K142" s="1038"/>
      <c r="L142" s="1038"/>
      <c r="M142" s="1038"/>
      <c r="N142" s="1038"/>
      <c r="O142" s="1039"/>
    </row>
    <row r="143" spans="2:15" ht="30.9" customHeight="1" x14ac:dyDescent="0.3">
      <c r="B143" s="1037" t="s">
        <v>190</v>
      </c>
      <c r="C143" s="1038"/>
      <c r="D143" s="1038"/>
      <c r="E143" s="1038"/>
      <c r="F143" s="1039"/>
      <c r="G143" s="1047" t="s">
        <v>200</v>
      </c>
      <c r="H143" s="1047"/>
      <c r="I143" s="1037" t="s">
        <v>192</v>
      </c>
      <c r="J143" s="1038"/>
      <c r="K143" s="1038"/>
      <c r="L143" s="1038"/>
      <c r="M143" s="1038"/>
      <c r="N143" s="1038"/>
      <c r="O143" s="1039"/>
    </row>
    <row r="144" spans="2:15" ht="51" customHeight="1" x14ac:dyDescent="0.3">
      <c r="B144" s="1037" t="s">
        <v>193</v>
      </c>
      <c r="C144" s="1038"/>
      <c r="D144" s="1038"/>
      <c r="E144" s="1038"/>
      <c r="F144" s="1039"/>
      <c r="G144" s="1048" t="s">
        <v>201</v>
      </c>
      <c r="H144" s="1048"/>
      <c r="I144" s="1037" t="s">
        <v>195</v>
      </c>
      <c r="J144" s="1038"/>
      <c r="K144" s="1038"/>
      <c r="L144" s="1038"/>
      <c r="M144" s="1038"/>
      <c r="N144" s="1038"/>
      <c r="O144" s="1039"/>
    </row>
    <row r="145" spans="2:15" ht="22.5" customHeight="1" x14ac:dyDescent="0.3">
      <c r="B145" s="1063" t="s">
        <v>202</v>
      </c>
      <c r="C145" s="1064"/>
      <c r="D145" s="1064"/>
      <c r="E145" s="1064"/>
      <c r="F145" s="1064"/>
      <c r="G145" s="1064"/>
      <c r="H145" s="1064"/>
      <c r="I145" s="1064"/>
      <c r="J145" s="1064"/>
      <c r="K145" s="1064"/>
      <c r="L145" s="1064"/>
      <c r="M145" s="1064"/>
      <c r="N145" s="1064"/>
      <c r="O145" s="1065"/>
    </row>
    <row r="146" spans="2:15" x14ac:dyDescent="0.3">
      <c r="B146" s="1044" t="s">
        <v>187</v>
      </c>
      <c r="C146" s="1045"/>
      <c r="D146" s="1045"/>
      <c r="E146" s="1045"/>
      <c r="F146" s="1046"/>
      <c r="G146" s="1033" t="s">
        <v>188</v>
      </c>
      <c r="H146" s="1033"/>
      <c r="I146" s="1044" t="s">
        <v>189</v>
      </c>
      <c r="J146" s="1045"/>
      <c r="K146" s="1045"/>
      <c r="L146" s="1045"/>
      <c r="M146" s="1045"/>
      <c r="N146" s="1045"/>
      <c r="O146" s="1046"/>
    </row>
    <row r="147" spans="2:15" ht="30.9" customHeight="1" x14ac:dyDescent="0.3">
      <c r="B147" s="1034" t="s">
        <v>203</v>
      </c>
      <c r="C147" s="1035"/>
      <c r="D147" s="1035"/>
      <c r="E147" s="1035"/>
      <c r="F147" s="1036"/>
      <c r="G147" s="1043" t="s">
        <v>204</v>
      </c>
      <c r="H147" s="1043"/>
      <c r="I147" s="1037" t="s">
        <v>205</v>
      </c>
      <c r="J147" s="1038"/>
      <c r="K147" s="1038"/>
      <c r="L147" s="1038"/>
      <c r="M147" s="1038"/>
      <c r="N147" s="1038"/>
      <c r="O147" s="1039"/>
    </row>
    <row r="148" spans="2:15" ht="30.9" customHeight="1" x14ac:dyDescent="0.3">
      <c r="B148" s="1034" t="s">
        <v>206</v>
      </c>
      <c r="C148" s="1035"/>
      <c r="D148" s="1035"/>
      <c r="E148" s="1035"/>
      <c r="F148" s="1036"/>
      <c r="G148" s="1040" t="s">
        <v>207</v>
      </c>
      <c r="H148" s="1041"/>
      <c r="I148" s="1037" t="s">
        <v>205</v>
      </c>
      <c r="J148" s="1038"/>
      <c r="K148" s="1038"/>
      <c r="L148" s="1038"/>
      <c r="M148" s="1038"/>
      <c r="N148" s="1038"/>
      <c r="O148" s="1039"/>
    </row>
    <row r="149" spans="2:15" ht="30.9" customHeight="1" x14ac:dyDescent="0.3">
      <c r="B149" s="1034" t="s">
        <v>208</v>
      </c>
      <c r="C149" s="1035"/>
      <c r="D149" s="1035"/>
      <c r="E149" s="1035"/>
      <c r="F149" s="1036"/>
      <c r="G149" s="1042" t="s">
        <v>209</v>
      </c>
      <c r="H149" s="1042"/>
      <c r="I149" s="1037" t="s">
        <v>210</v>
      </c>
      <c r="J149" s="1038"/>
      <c r="K149" s="1038"/>
      <c r="L149" s="1038"/>
      <c r="M149" s="1038"/>
      <c r="N149" s="1038"/>
      <c r="O149" s="1039"/>
    </row>
    <row r="150" spans="2:15" ht="15" x14ac:dyDescent="0.3">
      <c r="B150" s="77"/>
      <c r="C150" s="27"/>
      <c r="D150" s="27"/>
      <c r="E150" s="27"/>
      <c r="F150" s="27"/>
      <c r="G150" s="27"/>
      <c r="H150" s="27"/>
      <c r="I150" s="27"/>
      <c r="J150" s="27"/>
      <c r="K150" s="27"/>
      <c r="L150" s="27"/>
      <c r="M150" s="27"/>
      <c r="N150" s="27"/>
      <c r="O150" s="27"/>
    </row>
    <row r="151" spans="2:15" ht="15" x14ac:dyDescent="0.3">
      <c r="B151" s="77"/>
      <c r="C151" s="27"/>
      <c r="D151" s="27"/>
      <c r="E151" s="27"/>
      <c r="F151" s="27"/>
      <c r="G151" s="27"/>
      <c r="H151" s="27"/>
      <c r="I151" s="27"/>
      <c r="J151" s="27"/>
      <c r="K151" s="27"/>
      <c r="L151" s="27"/>
      <c r="M151" s="27"/>
      <c r="N151" s="27"/>
      <c r="O151" s="27"/>
    </row>
    <row r="152" spans="2:15" ht="15.6" x14ac:dyDescent="0.3">
      <c r="B152" s="933" t="s">
        <v>211</v>
      </c>
      <c r="C152" s="934"/>
      <c r="D152" s="934"/>
      <c r="E152" s="934"/>
      <c r="F152" s="934"/>
      <c r="G152" s="934"/>
      <c r="H152" s="934"/>
      <c r="I152" s="934"/>
      <c r="J152" s="934"/>
      <c r="K152" s="934"/>
      <c r="L152" s="934"/>
      <c r="M152" s="934"/>
      <c r="N152" s="934"/>
      <c r="O152" s="935"/>
    </row>
    <row r="153" spans="2:15" x14ac:dyDescent="0.3">
      <c r="B153" s="27"/>
      <c r="C153" s="27"/>
      <c r="D153" s="27"/>
      <c r="E153" s="27"/>
      <c r="F153" s="27"/>
      <c r="G153" s="27"/>
      <c r="H153" s="27"/>
      <c r="I153" s="27"/>
      <c r="J153" s="27"/>
      <c r="K153" s="27"/>
      <c r="L153" s="27"/>
      <c r="M153" s="27"/>
      <c r="N153" s="27"/>
      <c r="O153" s="27"/>
    </row>
    <row r="154" spans="2:15" ht="29.25" customHeight="1" x14ac:dyDescent="0.3">
      <c r="B154" s="929" t="s">
        <v>212</v>
      </c>
      <c r="C154" s="930"/>
      <c r="D154" s="930"/>
      <c r="E154" s="931"/>
      <c r="F154" s="1012" t="s">
        <v>213</v>
      </c>
      <c r="G154" s="1013"/>
      <c r="H154" s="923" t="s">
        <v>214</v>
      </c>
      <c r="I154" s="878"/>
      <c r="J154" s="878"/>
      <c r="K154" s="878"/>
      <c r="L154" s="878"/>
      <c r="M154" s="878"/>
      <c r="N154" s="878"/>
      <c r="O154" s="879"/>
    </row>
    <row r="155" spans="2:15" ht="30" customHeight="1" x14ac:dyDescent="0.3">
      <c r="B155" s="1055" t="s">
        <v>215</v>
      </c>
      <c r="C155" s="1056"/>
      <c r="D155" s="1056"/>
      <c r="E155" s="1057"/>
      <c r="F155" s="932" t="s">
        <v>213</v>
      </c>
      <c r="G155" s="932"/>
      <c r="H155" s="923" t="s">
        <v>216</v>
      </c>
      <c r="I155" s="878"/>
      <c r="J155" s="878"/>
      <c r="K155" s="878"/>
      <c r="L155" s="878"/>
      <c r="M155" s="878"/>
      <c r="N155" s="878"/>
      <c r="O155" s="879"/>
    </row>
    <row r="156" spans="2:15" ht="30" customHeight="1" x14ac:dyDescent="0.3">
      <c r="B156" s="1058"/>
      <c r="C156" s="1059"/>
      <c r="D156" s="1059"/>
      <c r="E156" s="1060"/>
      <c r="F156" s="932" t="s">
        <v>217</v>
      </c>
      <c r="G156" s="932"/>
      <c r="H156" s="923" t="s">
        <v>218</v>
      </c>
      <c r="I156" s="878"/>
      <c r="J156" s="878"/>
      <c r="K156" s="878"/>
      <c r="L156" s="878"/>
      <c r="M156" s="878"/>
      <c r="N156" s="878"/>
      <c r="O156" s="879"/>
    </row>
    <row r="157" spans="2:15" ht="30" customHeight="1" x14ac:dyDescent="0.3">
      <c r="B157" s="1058"/>
      <c r="C157" s="1059"/>
      <c r="D157" s="1059"/>
      <c r="E157" s="1060"/>
      <c r="F157" s="932"/>
      <c r="G157" s="932"/>
      <c r="H157" s="923" t="s">
        <v>219</v>
      </c>
      <c r="I157" s="878"/>
      <c r="J157" s="878"/>
      <c r="K157" s="878"/>
      <c r="L157" s="878"/>
      <c r="M157" s="878"/>
      <c r="N157" s="878"/>
      <c r="O157" s="879"/>
    </row>
    <row r="158" spans="2:15" ht="31.5" customHeight="1" x14ac:dyDescent="0.3">
      <c r="B158" s="929" t="s">
        <v>220</v>
      </c>
      <c r="C158" s="930"/>
      <c r="D158" s="930"/>
      <c r="E158" s="931"/>
      <c r="F158" s="932" t="s">
        <v>213</v>
      </c>
      <c r="G158" s="932"/>
      <c r="H158" s="923" t="s">
        <v>221</v>
      </c>
      <c r="I158" s="878"/>
      <c r="J158" s="878"/>
      <c r="K158" s="878"/>
      <c r="L158" s="878"/>
      <c r="M158" s="878"/>
      <c r="N158" s="878"/>
      <c r="O158" s="879"/>
    </row>
    <row r="159" spans="2:15" ht="44.25" customHeight="1" x14ac:dyDescent="0.3">
      <c r="B159" s="929" t="s">
        <v>222</v>
      </c>
      <c r="C159" s="930"/>
      <c r="D159" s="930"/>
      <c r="E159" s="931"/>
      <c r="F159" s="932" t="s">
        <v>213</v>
      </c>
      <c r="G159" s="932"/>
      <c r="H159" s="923" t="s">
        <v>223</v>
      </c>
      <c r="I159" s="878"/>
      <c r="J159" s="878"/>
      <c r="K159" s="878"/>
      <c r="L159" s="878"/>
      <c r="M159" s="878"/>
      <c r="N159" s="878"/>
      <c r="O159" s="879"/>
    </row>
    <row r="160" spans="2:15" x14ac:dyDescent="0.3">
      <c r="B160" s="27"/>
      <c r="C160" s="27"/>
      <c r="D160" s="27"/>
      <c r="E160" s="27"/>
      <c r="F160" s="27"/>
      <c r="G160" s="27"/>
      <c r="H160" s="27"/>
      <c r="I160" s="27"/>
      <c r="J160" s="27"/>
      <c r="K160" s="27"/>
      <c r="L160" s="27"/>
      <c r="M160" s="27"/>
      <c r="N160" s="27"/>
      <c r="O160" s="27"/>
    </row>
    <row r="161" spans="2:15" ht="308.25" customHeight="1" x14ac:dyDescent="0.3">
      <c r="B161" s="936" t="s">
        <v>224</v>
      </c>
      <c r="C161" s="936"/>
      <c r="D161" s="1074" t="s">
        <v>225</v>
      </c>
      <c r="E161" s="1074"/>
      <c r="F161" s="1074"/>
      <c r="G161" s="1074"/>
      <c r="H161" s="1074"/>
      <c r="I161" s="1074"/>
      <c r="J161" s="1074"/>
      <c r="K161" s="1074"/>
      <c r="L161" s="1074"/>
      <c r="M161" s="1074"/>
      <c r="N161" s="1074"/>
      <c r="O161" s="1074"/>
    </row>
    <row r="162" spans="2:15" x14ac:dyDescent="0.3">
      <c r="B162" s="27"/>
      <c r="C162" s="27"/>
      <c r="D162" s="27"/>
      <c r="E162" s="27"/>
      <c r="F162" s="27"/>
      <c r="G162" s="27"/>
      <c r="H162" s="27"/>
      <c r="I162" s="27"/>
      <c r="J162" s="27"/>
      <c r="K162" s="27"/>
      <c r="L162" s="27"/>
      <c r="M162" s="27"/>
      <c r="N162" s="27"/>
      <c r="O162" s="27"/>
    </row>
    <row r="163" spans="2:15" x14ac:dyDescent="0.3">
      <c r="B163" s="27"/>
      <c r="C163" s="27"/>
      <c r="D163" s="27"/>
      <c r="E163" s="27"/>
      <c r="F163" s="27"/>
      <c r="G163" s="27"/>
      <c r="H163" s="27"/>
      <c r="I163" s="27"/>
      <c r="J163" s="27"/>
      <c r="K163" s="27"/>
      <c r="L163" s="27"/>
      <c r="M163" s="27"/>
      <c r="N163" s="27"/>
      <c r="O163" s="27"/>
    </row>
    <row r="164" spans="2:15" ht="15.6" x14ac:dyDescent="0.3">
      <c r="B164" s="933" t="s">
        <v>226</v>
      </c>
      <c r="C164" s="934"/>
      <c r="D164" s="934"/>
      <c r="E164" s="934"/>
      <c r="F164" s="934"/>
      <c r="G164" s="934"/>
      <c r="H164" s="934"/>
      <c r="I164" s="934"/>
      <c r="J164" s="934"/>
      <c r="K164" s="934"/>
      <c r="L164" s="934"/>
      <c r="M164" s="934"/>
      <c r="N164" s="934"/>
      <c r="O164" s="935"/>
    </row>
    <row r="165" spans="2:15" x14ac:dyDescent="0.3">
      <c r="B165" s="27"/>
      <c r="C165" s="27"/>
      <c r="D165" s="27"/>
      <c r="E165" s="27"/>
      <c r="F165" s="27"/>
      <c r="G165" s="27"/>
      <c r="H165" s="27"/>
      <c r="I165" s="27"/>
      <c r="J165" s="27"/>
      <c r="K165" s="27"/>
      <c r="L165" s="27"/>
      <c r="M165" s="27"/>
      <c r="N165" s="27"/>
      <c r="O165" s="27"/>
    </row>
    <row r="166" spans="2:15" ht="22.5" customHeight="1" x14ac:dyDescent="0.3">
      <c r="B166" s="1003" t="s">
        <v>227</v>
      </c>
      <c r="C166" s="1003"/>
      <c r="D166" s="1003"/>
      <c r="E166" s="1003"/>
      <c r="F166" s="937" t="s">
        <v>228</v>
      </c>
      <c r="G166" s="938"/>
      <c r="H166" s="938"/>
      <c r="I166" s="938"/>
      <c r="J166" s="938"/>
      <c r="K166" s="938"/>
      <c r="L166" s="938"/>
      <c r="M166" s="938"/>
      <c r="N166" s="938"/>
      <c r="O166" s="939"/>
    </row>
    <row r="167" spans="2:15" ht="61.5" customHeight="1" x14ac:dyDescent="0.3">
      <c r="B167" s="928" t="s">
        <v>229</v>
      </c>
      <c r="C167" s="928"/>
      <c r="D167" s="928"/>
      <c r="E167" s="928"/>
      <c r="F167" s="923" t="s">
        <v>230</v>
      </c>
      <c r="G167" s="878"/>
      <c r="H167" s="878"/>
      <c r="I167" s="878"/>
      <c r="J167" s="878"/>
      <c r="K167" s="878"/>
      <c r="L167" s="878"/>
      <c r="M167" s="878"/>
      <c r="N167" s="878"/>
      <c r="O167" s="879"/>
    </row>
    <row r="168" spans="2:15" x14ac:dyDescent="0.3">
      <c r="B168" s="27"/>
      <c r="C168" s="88"/>
      <c r="D168" s="88"/>
      <c r="E168" s="88"/>
      <c r="F168" s="88"/>
      <c r="G168" s="88"/>
      <c r="H168" s="88"/>
      <c r="I168" s="88"/>
      <c r="J168" s="88"/>
      <c r="K168" s="88"/>
      <c r="L168" s="88"/>
      <c r="M168" s="88"/>
      <c r="N168" s="88"/>
      <c r="O168" s="88"/>
    </row>
    <row r="169" spans="2:15" ht="27" customHeight="1" x14ac:dyDescent="0.3">
      <c r="B169" s="27"/>
      <c r="C169" s="886" t="s">
        <v>231</v>
      </c>
      <c r="D169" s="886"/>
      <c r="E169" s="886"/>
      <c r="F169" s="886"/>
      <c r="G169" s="897" t="s">
        <v>58</v>
      </c>
      <c r="H169" s="897"/>
      <c r="I169" s="887" t="s">
        <v>232</v>
      </c>
      <c r="J169" s="888"/>
      <c r="K169" s="889"/>
      <c r="L169" s="886" t="s">
        <v>233</v>
      </c>
      <c r="M169" s="886"/>
      <c r="N169" s="886"/>
      <c r="O169" s="886"/>
    </row>
    <row r="170" spans="2:15" ht="15" customHeight="1" x14ac:dyDescent="0.3">
      <c r="B170" s="27"/>
      <c r="C170" s="893" t="s">
        <v>234</v>
      </c>
      <c r="D170" s="893"/>
      <c r="E170" s="893"/>
      <c r="F170" s="893"/>
      <c r="G170" s="894" t="s">
        <v>41</v>
      </c>
      <c r="H170" s="894"/>
      <c r="I170" s="890" t="s">
        <v>235</v>
      </c>
      <c r="J170" s="891"/>
      <c r="K170" s="892"/>
      <c r="L170" s="895" t="s">
        <v>236</v>
      </c>
      <c r="M170" s="895"/>
      <c r="N170" s="895"/>
      <c r="O170" s="895"/>
    </row>
    <row r="171" spans="2:15" ht="15" customHeight="1" x14ac:dyDescent="0.3">
      <c r="B171" s="27"/>
      <c r="C171" s="893"/>
      <c r="D171" s="893"/>
      <c r="E171" s="893"/>
      <c r="F171" s="893"/>
      <c r="G171" s="894"/>
      <c r="H171" s="894"/>
      <c r="I171" s="890" t="s">
        <v>237</v>
      </c>
      <c r="J171" s="891"/>
      <c r="K171" s="892"/>
      <c r="L171" s="895" t="s">
        <v>238</v>
      </c>
      <c r="M171" s="895"/>
      <c r="N171" s="895"/>
      <c r="O171" s="895"/>
    </row>
    <row r="172" spans="2:15" ht="15" customHeight="1" x14ac:dyDescent="0.3">
      <c r="B172" s="27"/>
      <c r="C172" s="893"/>
      <c r="D172" s="893"/>
      <c r="E172" s="893"/>
      <c r="F172" s="893"/>
      <c r="G172" s="894" t="s">
        <v>239</v>
      </c>
      <c r="H172" s="894"/>
      <c r="I172" s="890" t="s">
        <v>235</v>
      </c>
      <c r="J172" s="891"/>
      <c r="K172" s="892"/>
      <c r="L172" s="895" t="s">
        <v>240</v>
      </c>
      <c r="M172" s="895"/>
      <c r="N172" s="895"/>
      <c r="O172" s="895"/>
    </row>
    <row r="173" spans="2:15" ht="15" customHeight="1" x14ac:dyDescent="0.3">
      <c r="B173" s="27"/>
      <c r="C173" s="893"/>
      <c r="D173" s="893"/>
      <c r="E173" s="893"/>
      <c r="F173" s="893"/>
      <c r="G173" s="894"/>
      <c r="H173" s="894"/>
      <c r="I173" s="890" t="s">
        <v>241</v>
      </c>
      <c r="J173" s="891"/>
      <c r="K173" s="892"/>
      <c r="L173" s="895" t="s">
        <v>242</v>
      </c>
      <c r="M173" s="895"/>
      <c r="N173" s="895"/>
      <c r="O173" s="895"/>
    </row>
    <row r="174" spans="2:15" ht="15" customHeight="1" x14ac:dyDescent="0.3">
      <c r="B174" s="27"/>
      <c r="C174" s="893"/>
      <c r="D174" s="893"/>
      <c r="E174" s="893"/>
      <c r="F174" s="893"/>
      <c r="G174" s="894"/>
      <c r="H174" s="894"/>
      <c r="I174" s="890" t="s">
        <v>237</v>
      </c>
      <c r="J174" s="891"/>
      <c r="K174" s="892"/>
      <c r="L174" s="960" t="s">
        <v>243</v>
      </c>
      <c r="M174" s="961"/>
      <c r="N174" s="961"/>
      <c r="O174" s="962"/>
    </row>
    <row r="175" spans="2:15" ht="27" customHeight="1" x14ac:dyDescent="0.3">
      <c r="B175" s="27"/>
      <c r="C175" s="893"/>
      <c r="D175" s="893"/>
      <c r="E175" s="893"/>
      <c r="F175" s="893"/>
      <c r="G175" s="894"/>
      <c r="H175" s="894"/>
      <c r="I175" s="890" t="s">
        <v>244</v>
      </c>
      <c r="J175" s="891"/>
      <c r="K175" s="892"/>
      <c r="L175" s="893" t="s">
        <v>245</v>
      </c>
      <c r="M175" s="893"/>
      <c r="N175" s="893"/>
      <c r="O175" s="893"/>
    </row>
    <row r="176" spans="2:15" x14ac:dyDescent="0.3">
      <c r="B176" s="27"/>
      <c r="C176" s="27"/>
      <c r="D176" s="27"/>
      <c r="E176" s="27"/>
      <c r="F176" s="27"/>
      <c r="G176" s="27"/>
      <c r="H176" s="27"/>
      <c r="I176" s="27"/>
      <c r="J176" s="27"/>
      <c r="K176" s="27"/>
      <c r="L176" s="27"/>
      <c r="M176" s="27"/>
      <c r="N176" s="27"/>
      <c r="O176" s="27"/>
    </row>
    <row r="177" spans="2:15" ht="62.25" customHeight="1" x14ac:dyDescent="0.3">
      <c r="B177" s="928" t="s">
        <v>246</v>
      </c>
      <c r="C177" s="928"/>
      <c r="D177" s="928"/>
      <c r="E177" s="928"/>
      <c r="F177" s="923" t="s">
        <v>247</v>
      </c>
      <c r="G177" s="878"/>
      <c r="H177" s="878"/>
      <c r="I177" s="878"/>
      <c r="J177" s="878"/>
      <c r="K177" s="878"/>
      <c r="L177" s="878"/>
      <c r="M177" s="878"/>
      <c r="N177" s="878"/>
      <c r="O177" s="879"/>
    </row>
    <row r="178" spans="2:15" x14ac:dyDescent="0.3">
      <c r="B178" s="27"/>
      <c r="C178" s="27"/>
      <c r="D178" s="27"/>
      <c r="E178" s="27"/>
      <c r="F178" s="27"/>
      <c r="G178" s="27"/>
      <c r="H178" s="27"/>
      <c r="I178" s="27"/>
      <c r="J178" s="27"/>
      <c r="K178" s="27"/>
      <c r="L178" s="27"/>
      <c r="M178" s="27"/>
      <c r="N178" s="27"/>
      <c r="O178" s="27"/>
    </row>
    <row r="179" spans="2:15" ht="27" customHeight="1" x14ac:dyDescent="0.3">
      <c r="B179" s="27"/>
      <c r="C179" s="886" t="s">
        <v>231</v>
      </c>
      <c r="D179" s="886"/>
      <c r="E179" s="886"/>
      <c r="F179" s="886"/>
      <c r="G179" s="897" t="s">
        <v>58</v>
      </c>
      <c r="H179" s="897"/>
      <c r="I179" s="887" t="s">
        <v>232</v>
      </c>
      <c r="J179" s="888"/>
      <c r="K179" s="889"/>
      <c r="L179" s="886" t="s">
        <v>233</v>
      </c>
      <c r="M179" s="886"/>
      <c r="N179" s="886"/>
      <c r="O179" s="886"/>
    </row>
    <row r="180" spans="2:15" ht="24.75" customHeight="1" x14ac:dyDescent="0.3">
      <c r="B180" s="27"/>
      <c r="C180" s="893" t="s">
        <v>248</v>
      </c>
      <c r="D180" s="893"/>
      <c r="E180" s="893"/>
      <c r="F180" s="893"/>
      <c r="G180" s="896" t="s">
        <v>41</v>
      </c>
      <c r="H180" s="896"/>
      <c r="I180" s="890" t="s">
        <v>249</v>
      </c>
      <c r="J180" s="891"/>
      <c r="K180" s="892"/>
      <c r="L180" s="893" t="s">
        <v>250</v>
      </c>
      <c r="M180" s="893"/>
      <c r="N180" s="893"/>
      <c r="O180" s="893"/>
    </row>
    <row r="181" spans="2:15" ht="27" customHeight="1" x14ac:dyDescent="0.3">
      <c r="B181" s="27"/>
      <c r="C181" s="893"/>
      <c r="D181" s="893"/>
      <c r="E181" s="893"/>
      <c r="F181" s="893"/>
      <c r="G181" s="896" t="s">
        <v>251</v>
      </c>
      <c r="H181" s="896"/>
      <c r="I181" s="890" t="s">
        <v>252</v>
      </c>
      <c r="J181" s="891"/>
      <c r="K181" s="892"/>
      <c r="L181" s="893" t="s">
        <v>253</v>
      </c>
      <c r="M181" s="893"/>
      <c r="N181" s="893"/>
      <c r="O181" s="893"/>
    </row>
    <row r="182" spans="2:15" ht="15" customHeight="1" x14ac:dyDescent="0.3">
      <c r="B182" s="27"/>
      <c r="C182" s="893"/>
      <c r="D182" s="893"/>
      <c r="E182" s="893"/>
      <c r="F182" s="893"/>
      <c r="G182" s="896" t="s">
        <v>239</v>
      </c>
      <c r="H182" s="896"/>
      <c r="I182" s="890" t="s">
        <v>254</v>
      </c>
      <c r="J182" s="891"/>
      <c r="K182" s="892"/>
      <c r="L182" s="893" t="s">
        <v>255</v>
      </c>
      <c r="M182" s="893"/>
      <c r="N182" s="893"/>
      <c r="O182" s="893"/>
    </row>
    <row r="183" spans="2:15" x14ac:dyDescent="0.3">
      <c r="B183" s="27"/>
      <c r="C183" s="893"/>
      <c r="D183" s="893"/>
      <c r="E183" s="893"/>
      <c r="F183" s="893"/>
      <c r="G183" s="896"/>
      <c r="H183" s="896"/>
      <c r="I183" s="890" t="s">
        <v>256</v>
      </c>
      <c r="J183" s="891"/>
      <c r="K183" s="892"/>
      <c r="L183" s="893" t="s">
        <v>257</v>
      </c>
      <c r="M183" s="893"/>
      <c r="N183" s="893"/>
      <c r="O183" s="893"/>
    </row>
    <row r="184" spans="2:15" ht="15" customHeight="1" x14ac:dyDescent="0.3">
      <c r="B184" s="27"/>
      <c r="C184" s="893"/>
      <c r="D184" s="893"/>
      <c r="E184" s="893"/>
      <c r="F184" s="893"/>
      <c r="G184" s="896"/>
      <c r="H184" s="896"/>
      <c r="I184" s="890" t="s">
        <v>258</v>
      </c>
      <c r="J184" s="891"/>
      <c r="K184" s="892"/>
      <c r="L184" s="893" t="s">
        <v>259</v>
      </c>
      <c r="M184" s="893"/>
      <c r="N184" s="893"/>
      <c r="O184" s="893"/>
    </row>
    <row r="185" spans="2:15" x14ac:dyDescent="0.3">
      <c r="B185" s="27"/>
      <c r="C185" s="27"/>
      <c r="D185" s="27"/>
      <c r="E185" s="27"/>
      <c r="F185" s="27"/>
      <c r="G185" s="27"/>
      <c r="H185" s="27"/>
      <c r="I185" s="27"/>
      <c r="J185" s="27"/>
      <c r="K185" s="27"/>
      <c r="L185" s="27"/>
      <c r="M185" s="27"/>
      <c r="N185" s="27"/>
      <c r="O185" s="27"/>
    </row>
    <row r="186" spans="2:15" ht="75.75" customHeight="1" x14ac:dyDescent="0.3">
      <c r="B186" s="928" t="s">
        <v>260</v>
      </c>
      <c r="C186" s="928"/>
      <c r="D186" s="928"/>
      <c r="E186" s="928"/>
      <c r="F186" s="1037" t="s">
        <v>261</v>
      </c>
      <c r="G186" s="1038"/>
      <c r="H186" s="1038"/>
      <c r="I186" s="1038"/>
      <c r="J186" s="1038"/>
      <c r="K186" s="1038"/>
      <c r="L186" s="1038"/>
      <c r="M186" s="1038"/>
      <c r="N186" s="1038"/>
      <c r="O186" s="1039"/>
    </row>
    <row r="187" spans="2:15" x14ac:dyDescent="0.3">
      <c r="B187" s="78"/>
      <c r="C187" s="27"/>
      <c r="D187" s="27"/>
      <c r="E187" s="27"/>
      <c r="F187" s="27"/>
      <c r="G187" s="27"/>
      <c r="H187" s="27"/>
      <c r="I187" s="27"/>
      <c r="J187" s="27"/>
      <c r="K187" s="27"/>
      <c r="L187" s="27"/>
      <c r="M187" s="27"/>
      <c r="N187" s="27"/>
      <c r="O187" s="27"/>
    </row>
    <row r="188" spans="2:15" ht="27" customHeight="1" x14ac:dyDescent="0.3">
      <c r="B188" s="27"/>
      <c r="C188" s="886" t="s">
        <v>231</v>
      </c>
      <c r="D188" s="886"/>
      <c r="E188" s="886"/>
      <c r="F188" s="886"/>
      <c r="G188" s="897" t="s">
        <v>58</v>
      </c>
      <c r="H188" s="897"/>
      <c r="I188" s="887" t="s">
        <v>232</v>
      </c>
      <c r="J188" s="888"/>
      <c r="K188" s="889"/>
      <c r="L188" s="886" t="s">
        <v>233</v>
      </c>
      <c r="M188" s="886"/>
      <c r="N188" s="886"/>
      <c r="O188" s="886"/>
    </row>
    <row r="189" spans="2:15" ht="15" customHeight="1" x14ac:dyDescent="0.3">
      <c r="B189" s="27"/>
      <c r="C189" s="895" t="s">
        <v>262</v>
      </c>
      <c r="D189" s="895"/>
      <c r="E189" s="895"/>
      <c r="F189" s="895"/>
      <c r="G189" s="1066" t="s">
        <v>41</v>
      </c>
      <c r="H189" s="1067"/>
      <c r="I189" s="890" t="s">
        <v>263</v>
      </c>
      <c r="J189" s="891"/>
      <c r="K189" s="892"/>
      <c r="L189" s="893" t="s">
        <v>264</v>
      </c>
      <c r="M189" s="893"/>
      <c r="N189" s="893"/>
      <c r="O189" s="893"/>
    </row>
    <row r="190" spans="2:15" ht="15" customHeight="1" x14ac:dyDescent="0.3">
      <c r="B190" s="27"/>
      <c r="C190" s="895"/>
      <c r="D190" s="895"/>
      <c r="E190" s="895"/>
      <c r="F190" s="895"/>
      <c r="G190" s="1068"/>
      <c r="H190" s="1069"/>
      <c r="I190" s="890" t="s">
        <v>265</v>
      </c>
      <c r="J190" s="891"/>
      <c r="K190" s="892"/>
      <c r="L190" s="893" t="s">
        <v>266</v>
      </c>
      <c r="M190" s="893"/>
      <c r="N190" s="893"/>
      <c r="O190" s="893"/>
    </row>
    <row r="191" spans="2:15" ht="15" customHeight="1" x14ac:dyDescent="0.3">
      <c r="B191" s="27"/>
      <c r="C191" s="895"/>
      <c r="D191" s="895"/>
      <c r="E191" s="895"/>
      <c r="F191" s="895"/>
      <c r="G191" s="1068"/>
      <c r="H191" s="1069"/>
      <c r="I191" s="890" t="s">
        <v>267</v>
      </c>
      <c r="J191" s="891"/>
      <c r="K191" s="892"/>
      <c r="L191" s="893" t="s">
        <v>268</v>
      </c>
      <c r="M191" s="893"/>
      <c r="N191" s="893"/>
      <c r="O191" s="893"/>
    </row>
    <row r="192" spans="2:15" ht="15" customHeight="1" x14ac:dyDescent="0.3">
      <c r="B192" s="27"/>
      <c r="C192" s="895"/>
      <c r="D192" s="895"/>
      <c r="E192" s="895"/>
      <c r="F192" s="895"/>
      <c r="G192" s="1070"/>
      <c r="H192" s="1071"/>
      <c r="I192" s="890" t="s">
        <v>269</v>
      </c>
      <c r="J192" s="891"/>
      <c r="K192" s="892"/>
      <c r="L192" s="893" t="s">
        <v>270</v>
      </c>
      <c r="M192" s="893"/>
      <c r="N192" s="893"/>
      <c r="O192" s="893"/>
    </row>
    <row r="193" spans="2:15" ht="15" customHeight="1" x14ac:dyDescent="0.3">
      <c r="B193" s="27"/>
      <c r="C193" s="895"/>
      <c r="D193" s="895"/>
      <c r="E193" s="895"/>
      <c r="F193" s="895"/>
      <c r="G193" s="1066" t="s">
        <v>271</v>
      </c>
      <c r="H193" s="1067"/>
      <c r="I193" s="960" t="s">
        <v>265</v>
      </c>
      <c r="J193" s="961"/>
      <c r="K193" s="962"/>
      <c r="L193" s="895" t="s">
        <v>272</v>
      </c>
      <c r="M193" s="895"/>
      <c r="N193" s="895"/>
      <c r="O193" s="895"/>
    </row>
    <row r="194" spans="2:15" ht="15" customHeight="1" x14ac:dyDescent="0.3">
      <c r="B194" s="27"/>
      <c r="C194" s="895"/>
      <c r="D194" s="895"/>
      <c r="E194" s="895"/>
      <c r="F194" s="895"/>
      <c r="G194" s="1068"/>
      <c r="H194" s="1069"/>
      <c r="I194" s="890" t="s">
        <v>263</v>
      </c>
      <c r="J194" s="891"/>
      <c r="K194" s="892"/>
      <c r="L194" s="893" t="s">
        <v>273</v>
      </c>
      <c r="M194" s="893"/>
      <c r="N194" s="893"/>
      <c r="O194" s="893"/>
    </row>
    <row r="195" spans="2:15" ht="15" customHeight="1" x14ac:dyDescent="0.3">
      <c r="B195" s="27"/>
      <c r="C195" s="895"/>
      <c r="D195" s="895"/>
      <c r="E195" s="895"/>
      <c r="F195" s="895"/>
      <c r="G195" s="1070"/>
      <c r="H195" s="1071"/>
      <c r="I195" s="960" t="s">
        <v>269</v>
      </c>
      <c r="J195" s="961"/>
      <c r="K195" s="962"/>
      <c r="L195" s="895" t="s">
        <v>274</v>
      </c>
      <c r="M195" s="895"/>
      <c r="N195" s="895"/>
      <c r="O195" s="895"/>
    </row>
    <row r="196" spans="2:15" x14ac:dyDescent="0.3">
      <c r="B196" s="27"/>
      <c r="C196" s="27"/>
      <c r="D196" s="27"/>
      <c r="E196" s="27"/>
      <c r="F196" s="27"/>
      <c r="G196" s="27"/>
      <c r="H196" s="27"/>
      <c r="I196" s="27"/>
      <c r="J196" s="27"/>
      <c r="K196" s="27"/>
      <c r="L196" s="27"/>
      <c r="M196" s="27"/>
      <c r="N196" s="27"/>
      <c r="O196" s="27"/>
    </row>
    <row r="197" spans="2:15" ht="51" customHeight="1" x14ac:dyDescent="0.3">
      <c r="B197" s="928" t="s">
        <v>275</v>
      </c>
      <c r="C197" s="928"/>
      <c r="D197" s="928"/>
      <c r="E197" s="928"/>
      <c r="F197" s="923" t="s">
        <v>276</v>
      </c>
      <c r="G197" s="878"/>
      <c r="H197" s="878"/>
      <c r="I197" s="878"/>
      <c r="J197" s="878"/>
      <c r="K197" s="878"/>
      <c r="L197" s="878"/>
      <c r="M197" s="878"/>
      <c r="N197" s="878"/>
      <c r="O197" s="879"/>
    </row>
    <row r="198" spans="2:15" x14ac:dyDescent="0.3">
      <c r="B198" s="27"/>
      <c r="C198" s="27"/>
      <c r="D198" s="27"/>
      <c r="E198" s="27"/>
      <c r="F198" s="27"/>
      <c r="G198" s="27"/>
      <c r="H198" s="27"/>
      <c r="I198" s="27"/>
      <c r="J198" s="27"/>
      <c r="K198" s="27"/>
      <c r="L198" s="27"/>
      <c r="M198" s="27"/>
      <c r="N198" s="27"/>
      <c r="O198" s="27"/>
    </row>
    <row r="199" spans="2:15" ht="27" customHeight="1" x14ac:dyDescent="0.3">
      <c r="B199" s="27"/>
      <c r="C199" s="886" t="s">
        <v>231</v>
      </c>
      <c r="D199" s="886"/>
      <c r="E199" s="886"/>
      <c r="F199" s="886"/>
      <c r="G199" s="897" t="s">
        <v>58</v>
      </c>
      <c r="H199" s="897"/>
      <c r="I199" s="887" t="s">
        <v>232</v>
      </c>
      <c r="J199" s="888"/>
      <c r="K199" s="889"/>
      <c r="L199" s="886" t="s">
        <v>233</v>
      </c>
      <c r="M199" s="886"/>
      <c r="N199" s="886"/>
      <c r="O199" s="886"/>
    </row>
    <row r="200" spans="2:15" ht="27" customHeight="1" x14ac:dyDescent="0.3">
      <c r="B200" s="27"/>
      <c r="C200" s="893" t="s">
        <v>277</v>
      </c>
      <c r="D200" s="893"/>
      <c r="E200" s="893"/>
      <c r="F200" s="893"/>
      <c r="G200" s="894" t="s">
        <v>41</v>
      </c>
      <c r="H200" s="894"/>
      <c r="I200" s="925" t="s">
        <v>278</v>
      </c>
      <c r="J200" s="926"/>
      <c r="K200" s="927"/>
      <c r="L200" s="893" t="s">
        <v>279</v>
      </c>
      <c r="M200" s="893"/>
      <c r="N200" s="893"/>
      <c r="O200" s="893"/>
    </row>
    <row r="201" spans="2:15" x14ac:dyDescent="0.3">
      <c r="B201" s="27"/>
      <c r="C201" s="893"/>
      <c r="D201" s="893"/>
      <c r="E201" s="893"/>
      <c r="F201" s="893"/>
      <c r="G201" s="894"/>
      <c r="H201" s="894"/>
      <c r="I201" s="925" t="s">
        <v>280</v>
      </c>
      <c r="J201" s="926"/>
      <c r="K201" s="927"/>
      <c r="L201" s="893" t="s">
        <v>281</v>
      </c>
      <c r="M201" s="893"/>
      <c r="N201" s="893"/>
      <c r="O201" s="893"/>
    </row>
    <row r="202" spans="2:15" ht="15" customHeight="1" x14ac:dyDescent="0.3">
      <c r="B202" s="27"/>
      <c r="C202" s="893"/>
      <c r="D202" s="893"/>
      <c r="E202" s="893"/>
      <c r="F202" s="893"/>
      <c r="G202" s="896" t="s">
        <v>239</v>
      </c>
      <c r="H202" s="896"/>
      <c r="I202" s="925" t="s">
        <v>278</v>
      </c>
      <c r="J202" s="926"/>
      <c r="K202" s="927"/>
      <c r="L202" s="893" t="s">
        <v>282</v>
      </c>
      <c r="M202" s="893"/>
      <c r="N202" s="893"/>
      <c r="O202" s="893"/>
    </row>
    <row r="203" spans="2:15" ht="15" customHeight="1" x14ac:dyDescent="0.3">
      <c r="B203" s="27"/>
      <c r="C203" s="893"/>
      <c r="D203" s="893"/>
      <c r="E203" s="893"/>
      <c r="F203" s="893"/>
      <c r="G203" s="896"/>
      <c r="H203" s="896"/>
      <c r="I203" s="925" t="s">
        <v>283</v>
      </c>
      <c r="J203" s="926"/>
      <c r="K203" s="927"/>
      <c r="L203" s="893" t="s">
        <v>284</v>
      </c>
      <c r="M203" s="893"/>
      <c r="N203" s="893"/>
      <c r="O203" s="893"/>
    </row>
    <row r="204" spans="2:15" x14ac:dyDescent="0.3">
      <c r="B204" s="27"/>
      <c r="C204" s="893"/>
      <c r="D204" s="893"/>
      <c r="E204" s="893"/>
      <c r="F204" s="893"/>
      <c r="G204" s="896"/>
      <c r="H204" s="896"/>
      <c r="I204" s="925" t="s">
        <v>280</v>
      </c>
      <c r="J204" s="926"/>
      <c r="K204" s="927"/>
      <c r="L204" s="893" t="s">
        <v>285</v>
      </c>
      <c r="M204" s="893"/>
      <c r="N204" s="893"/>
      <c r="O204" s="893"/>
    </row>
    <row r="205" spans="2:15" ht="15" customHeight="1" x14ac:dyDescent="0.3">
      <c r="B205" s="27"/>
      <c r="C205" s="893"/>
      <c r="D205" s="893"/>
      <c r="E205" s="893"/>
      <c r="F205" s="893"/>
      <c r="G205" s="896" t="s">
        <v>251</v>
      </c>
      <c r="H205" s="896"/>
      <c r="I205" s="925" t="s">
        <v>286</v>
      </c>
      <c r="J205" s="926"/>
      <c r="K205" s="927"/>
      <c r="L205" s="893" t="s">
        <v>287</v>
      </c>
      <c r="M205" s="893"/>
      <c r="N205" s="893"/>
      <c r="O205" s="893"/>
    </row>
    <row r="206" spans="2:15" x14ac:dyDescent="0.3">
      <c r="B206" s="27"/>
      <c r="C206" s="27"/>
      <c r="D206" s="27"/>
      <c r="E206" s="27"/>
      <c r="F206" s="27"/>
      <c r="G206" s="27"/>
      <c r="H206" s="27"/>
      <c r="I206" s="27"/>
      <c r="J206" s="27"/>
      <c r="K206" s="27"/>
      <c r="L206" s="27"/>
      <c r="M206" s="27"/>
      <c r="N206" s="27"/>
      <c r="O206" s="27"/>
    </row>
    <row r="207" spans="2:15" ht="22.5" customHeight="1" x14ac:dyDescent="0.3">
      <c r="B207" s="963" t="s">
        <v>288</v>
      </c>
      <c r="C207" s="964"/>
      <c r="D207" s="964"/>
      <c r="E207" s="964"/>
      <c r="F207" s="964"/>
      <c r="G207" s="964"/>
      <c r="H207" s="964"/>
      <c r="I207" s="964"/>
      <c r="J207" s="964"/>
      <c r="K207" s="964"/>
      <c r="L207" s="964"/>
      <c r="M207" s="964"/>
      <c r="N207" s="964"/>
      <c r="O207" s="965"/>
    </row>
    <row r="208" spans="2:15" ht="14.4" customHeight="1" x14ac:dyDescent="0.3">
      <c r="B208" s="966" t="s">
        <v>289</v>
      </c>
      <c r="C208" s="966"/>
      <c r="D208" s="966"/>
      <c r="E208" s="966" t="s">
        <v>290</v>
      </c>
      <c r="F208" s="966"/>
      <c r="G208" s="966" t="s">
        <v>291</v>
      </c>
      <c r="H208" s="966"/>
      <c r="I208" s="1072" t="s">
        <v>292</v>
      </c>
      <c r="J208" s="1073"/>
      <c r="K208" s="966" t="s">
        <v>293</v>
      </c>
      <c r="L208" s="966"/>
      <c r="M208" s="966"/>
      <c r="N208" s="966"/>
      <c r="O208" s="966"/>
    </row>
    <row r="209" spans="2:17" ht="54.75" customHeight="1" x14ac:dyDescent="0.3">
      <c r="B209" s="905" t="s">
        <v>294</v>
      </c>
      <c r="C209" s="905"/>
      <c r="D209" s="905"/>
      <c r="E209" s="906">
        <v>44809</v>
      </c>
      <c r="F209" s="906"/>
      <c r="G209" s="907" t="s">
        <v>295</v>
      </c>
      <c r="H209" s="908"/>
      <c r="I209" s="955" t="s">
        <v>296</v>
      </c>
      <c r="J209" s="954"/>
      <c r="K209" s="905" t="s">
        <v>297</v>
      </c>
      <c r="L209" s="905"/>
      <c r="M209" s="905"/>
      <c r="N209" s="905"/>
      <c r="O209" s="905"/>
    </row>
    <row r="210" spans="2:17" ht="79.5" customHeight="1" x14ac:dyDescent="0.3">
      <c r="B210" s="924" t="s">
        <v>298</v>
      </c>
      <c r="C210" s="905"/>
      <c r="D210" s="905"/>
      <c r="E210" s="906">
        <v>44810</v>
      </c>
      <c r="F210" s="906"/>
      <c r="G210" s="959" t="s">
        <v>299</v>
      </c>
      <c r="H210" s="959"/>
      <c r="I210" s="955" t="s">
        <v>300</v>
      </c>
      <c r="J210" s="954"/>
      <c r="K210" s="905" t="s">
        <v>301</v>
      </c>
      <c r="L210" s="905"/>
      <c r="M210" s="905"/>
      <c r="N210" s="905"/>
      <c r="O210" s="905"/>
    </row>
    <row r="211" spans="2:17" ht="72" customHeight="1" x14ac:dyDescent="0.3">
      <c r="B211" s="955" t="s">
        <v>302</v>
      </c>
      <c r="C211" s="953"/>
      <c r="D211" s="954"/>
      <c r="E211" s="906">
        <v>44809</v>
      </c>
      <c r="F211" s="906"/>
      <c r="G211" s="957" t="s">
        <v>303</v>
      </c>
      <c r="H211" s="958"/>
      <c r="I211" s="955" t="s">
        <v>300</v>
      </c>
      <c r="J211" s="954"/>
      <c r="K211" s="905" t="s">
        <v>301</v>
      </c>
      <c r="L211" s="905"/>
      <c r="M211" s="905"/>
      <c r="N211" s="905"/>
      <c r="O211" s="905"/>
    </row>
    <row r="212" spans="2:17" ht="69.75" customHeight="1" x14ac:dyDescent="0.3">
      <c r="B212" s="952" t="s">
        <v>304</v>
      </c>
      <c r="C212" s="953"/>
      <c r="D212" s="954"/>
      <c r="E212" s="906">
        <v>44810</v>
      </c>
      <c r="F212" s="906"/>
      <c r="G212" s="956">
        <v>0.58333333333333337</v>
      </c>
      <c r="H212" s="905"/>
      <c r="I212" s="955" t="s">
        <v>305</v>
      </c>
      <c r="J212" s="954"/>
      <c r="K212" s="905" t="s">
        <v>301</v>
      </c>
      <c r="L212" s="905"/>
      <c r="M212" s="905"/>
      <c r="N212" s="905"/>
      <c r="O212" s="905"/>
      <c r="P212" t="s">
        <v>306</v>
      </c>
      <c r="Q212" t="s">
        <v>306</v>
      </c>
    </row>
    <row r="213" spans="2:17" ht="42" customHeight="1" x14ac:dyDescent="0.3">
      <c r="B213" s="905" t="s">
        <v>307</v>
      </c>
      <c r="C213" s="905"/>
      <c r="D213" s="905"/>
      <c r="E213" s="906">
        <v>44845</v>
      </c>
      <c r="F213" s="906"/>
      <c r="G213" s="956">
        <v>0.58333333333333337</v>
      </c>
      <c r="H213" s="905"/>
      <c r="I213" s="955" t="s">
        <v>308</v>
      </c>
      <c r="J213" s="954"/>
      <c r="K213" s="905" t="s">
        <v>309</v>
      </c>
      <c r="L213" s="905"/>
      <c r="M213" s="905"/>
      <c r="N213" s="905"/>
      <c r="O213" s="905"/>
    </row>
    <row r="214" spans="2:17" ht="22.5" customHeight="1" x14ac:dyDescent="0.3">
      <c r="B214" s="839" t="s">
        <v>310</v>
      </c>
      <c r="C214" s="840"/>
      <c r="D214" s="840"/>
      <c r="E214" s="840"/>
      <c r="F214" s="840"/>
      <c r="G214" s="840"/>
      <c r="H214" s="840"/>
      <c r="I214" s="840"/>
      <c r="J214" s="840"/>
      <c r="K214" s="840"/>
      <c r="L214" s="840"/>
      <c r="M214" s="840"/>
      <c r="N214" s="840"/>
      <c r="O214" s="910"/>
    </row>
    <row r="215" spans="2:17" ht="14.4" customHeight="1" x14ac:dyDescent="0.3">
      <c r="B215" s="909" t="s">
        <v>289</v>
      </c>
      <c r="C215" s="909"/>
      <c r="D215" s="909"/>
      <c r="E215" s="909" t="s">
        <v>290</v>
      </c>
      <c r="F215" s="909"/>
      <c r="G215" s="909" t="s">
        <v>291</v>
      </c>
      <c r="H215" s="909"/>
      <c r="I215" s="946" t="s">
        <v>292</v>
      </c>
      <c r="J215" s="947"/>
      <c r="K215" s="909" t="s">
        <v>293</v>
      </c>
      <c r="L215" s="909"/>
      <c r="M215" s="909"/>
      <c r="N215" s="909"/>
      <c r="O215" s="909"/>
    </row>
    <row r="216" spans="2:17" ht="43.5" customHeight="1" x14ac:dyDescent="0.3">
      <c r="B216" s="940" t="s">
        <v>311</v>
      </c>
      <c r="C216" s="940"/>
      <c r="D216" s="940"/>
      <c r="E216" s="949" t="s">
        <v>312</v>
      </c>
      <c r="F216" s="950"/>
      <c r="G216" s="950"/>
      <c r="H216" s="951"/>
      <c r="I216" s="898" t="s">
        <v>313</v>
      </c>
      <c r="J216" s="900"/>
      <c r="K216" s="940" t="s">
        <v>309</v>
      </c>
      <c r="L216" s="940"/>
      <c r="M216" s="940"/>
      <c r="N216" s="940"/>
      <c r="O216" s="940"/>
    </row>
    <row r="217" spans="2:17" ht="22.5" customHeight="1" x14ac:dyDescent="0.3">
      <c r="B217" s="911" t="s">
        <v>314</v>
      </c>
      <c r="C217" s="912"/>
      <c r="D217" s="912"/>
      <c r="E217" s="912"/>
      <c r="F217" s="912"/>
      <c r="G217" s="912"/>
      <c r="H217" s="912"/>
      <c r="I217" s="912"/>
      <c r="J217" s="912"/>
      <c r="K217" s="912"/>
      <c r="L217" s="912"/>
      <c r="M217" s="912"/>
      <c r="N217" s="912"/>
      <c r="O217" s="913"/>
    </row>
    <row r="218" spans="2:17" ht="14.4" customHeight="1" x14ac:dyDescent="0.3">
      <c r="B218" s="917" t="s">
        <v>289</v>
      </c>
      <c r="C218" s="917"/>
      <c r="D218" s="917"/>
      <c r="E218" s="917" t="s">
        <v>290</v>
      </c>
      <c r="F218" s="917"/>
      <c r="G218" s="917" t="s">
        <v>291</v>
      </c>
      <c r="H218" s="917"/>
      <c r="I218" s="918" t="s">
        <v>292</v>
      </c>
      <c r="J218" s="919"/>
      <c r="K218" s="917" t="s">
        <v>293</v>
      </c>
      <c r="L218" s="917"/>
      <c r="M218" s="917"/>
      <c r="N218" s="917"/>
      <c r="O218" s="917"/>
      <c r="Q218" t="s">
        <v>306</v>
      </c>
    </row>
    <row r="219" spans="2:17" ht="57" customHeight="1" x14ac:dyDescent="0.3">
      <c r="B219" s="940" t="s">
        <v>315</v>
      </c>
      <c r="C219" s="940"/>
      <c r="D219" s="940"/>
      <c r="E219" s="949" t="s">
        <v>312</v>
      </c>
      <c r="F219" s="950"/>
      <c r="G219" s="950"/>
      <c r="H219" s="951"/>
      <c r="I219" s="898" t="s">
        <v>313</v>
      </c>
      <c r="J219" s="900"/>
      <c r="K219" s="940" t="s">
        <v>316</v>
      </c>
      <c r="L219" s="940"/>
      <c r="M219" s="940"/>
      <c r="N219" s="940"/>
      <c r="O219" s="940"/>
    </row>
    <row r="220" spans="2:17" x14ac:dyDescent="0.3">
      <c r="B220" s="200"/>
      <c r="C220" s="200"/>
      <c r="D220" s="200"/>
      <c r="E220" s="200"/>
      <c r="F220" s="200"/>
      <c r="G220" s="200"/>
      <c r="H220" s="200"/>
      <c r="I220" s="200"/>
      <c r="J220" s="200"/>
      <c r="K220" s="200"/>
      <c r="L220" s="200"/>
      <c r="M220" s="200"/>
      <c r="N220" s="200"/>
      <c r="O220" s="200"/>
    </row>
    <row r="221" spans="2:17" x14ac:dyDescent="0.3">
      <c r="B221" s="200"/>
      <c r="C221" s="200"/>
      <c r="D221" s="200"/>
      <c r="E221" s="200"/>
      <c r="F221" s="200"/>
      <c r="G221" s="200"/>
      <c r="H221" s="200"/>
      <c r="I221" s="200"/>
      <c r="J221" s="200"/>
      <c r="K221" s="200"/>
      <c r="L221" s="200"/>
      <c r="M221" s="200"/>
      <c r="N221" s="200"/>
      <c r="O221" s="200"/>
    </row>
    <row r="222" spans="2:17" ht="15.6" x14ac:dyDescent="0.3">
      <c r="B222" s="920" t="s">
        <v>317</v>
      </c>
      <c r="C222" s="921"/>
      <c r="D222" s="921"/>
      <c r="E222" s="921"/>
      <c r="F222" s="921"/>
      <c r="G222" s="921"/>
      <c r="H222" s="921"/>
      <c r="I222" s="921"/>
      <c r="J222" s="921"/>
      <c r="K222" s="921"/>
      <c r="L222" s="921"/>
      <c r="M222" s="921"/>
      <c r="N222" s="921"/>
      <c r="O222" s="922"/>
    </row>
    <row r="223" spans="2:17" x14ac:dyDescent="0.3">
      <c r="B223" s="200"/>
      <c r="C223" s="200"/>
      <c r="D223" s="200"/>
      <c r="E223" s="200"/>
      <c r="F223" s="200"/>
      <c r="G223" s="200"/>
      <c r="H223" s="200"/>
      <c r="I223" s="200"/>
      <c r="J223" s="200"/>
      <c r="K223" s="200"/>
      <c r="L223" s="200"/>
      <c r="M223" s="200"/>
      <c r="N223" s="200"/>
      <c r="O223" s="200"/>
    </row>
    <row r="224" spans="2:17" ht="15" customHeight="1" x14ac:dyDescent="0.3">
      <c r="B224" s="834" t="s">
        <v>318</v>
      </c>
      <c r="C224" s="834"/>
      <c r="D224" s="834"/>
      <c r="E224" s="834"/>
      <c r="F224" s="969" t="s">
        <v>58</v>
      </c>
      <c r="G224" s="969"/>
      <c r="H224" s="969"/>
      <c r="I224" s="968" t="s">
        <v>319</v>
      </c>
      <c r="J224" s="968"/>
      <c r="K224" s="968"/>
      <c r="L224" s="968"/>
      <c r="M224" s="968"/>
      <c r="N224" s="968"/>
      <c r="O224" s="968"/>
    </row>
    <row r="225" spans="2:18" x14ac:dyDescent="0.3">
      <c r="B225" s="834"/>
      <c r="C225" s="834"/>
      <c r="D225" s="834"/>
      <c r="E225" s="834"/>
      <c r="F225" s="941" t="s">
        <v>320</v>
      </c>
      <c r="G225" s="941"/>
      <c r="H225" s="941"/>
      <c r="I225" s="967" t="s">
        <v>321</v>
      </c>
      <c r="J225" s="967"/>
      <c r="K225" s="967"/>
      <c r="L225" s="967"/>
      <c r="M225" s="967"/>
      <c r="N225" s="967"/>
      <c r="O225" s="967"/>
    </row>
    <row r="226" spans="2:18" x14ac:dyDescent="0.3">
      <c r="B226" s="834"/>
      <c r="C226" s="834"/>
      <c r="D226" s="834"/>
      <c r="E226" s="834"/>
      <c r="F226" s="941" t="s">
        <v>322</v>
      </c>
      <c r="G226" s="941"/>
      <c r="H226" s="941"/>
      <c r="I226" s="967" t="s">
        <v>323</v>
      </c>
      <c r="J226" s="967"/>
      <c r="K226" s="967"/>
      <c r="L226" s="967"/>
      <c r="M226" s="967"/>
      <c r="N226" s="967"/>
      <c r="O226" s="967"/>
    </row>
    <row r="227" spans="2:18" x14ac:dyDescent="0.3">
      <c r="B227" s="200"/>
      <c r="C227" s="200"/>
      <c r="D227" s="200"/>
      <c r="E227" s="200"/>
      <c r="F227" s="200"/>
      <c r="G227" s="200"/>
      <c r="H227" s="200"/>
      <c r="I227" s="200"/>
      <c r="J227" s="200"/>
      <c r="K227" s="200"/>
      <c r="L227" s="200"/>
      <c r="M227" s="200"/>
      <c r="N227" s="200"/>
      <c r="O227" s="200"/>
    </row>
    <row r="228" spans="2:18" x14ac:dyDescent="0.3">
      <c r="B228" s="914" t="s">
        <v>324</v>
      </c>
      <c r="C228" s="915"/>
      <c r="D228" s="915"/>
      <c r="E228" s="915"/>
      <c r="F228" s="915"/>
      <c r="G228" s="915"/>
      <c r="H228" s="915"/>
      <c r="I228" s="915"/>
      <c r="J228" s="915"/>
      <c r="K228" s="915"/>
      <c r="L228" s="915"/>
      <c r="M228" s="915"/>
      <c r="N228" s="915"/>
      <c r="O228" s="916"/>
    </row>
    <row r="229" spans="2:18" x14ac:dyDescent="0.3">
      <c r="B229" s="201" t="s">
        <v>39</v>
      </c>
      <c r="C229" s="942" t="s">
        <v>325</v>
      </c>
      <c r="D229" s="942"/>
      <c r="E229" s="942"/>
      <c r="F229" s="942"/>
      <c r="G229" s="942"/>
      <c r="H229" s="942"/>
      <c r="I229" s="942"/>
      <c r="J229" s="942"/>
      <c r="K229" s="942"/>
      <c r="L229" s="942"/>
      <c r="M229" s="942"/>
      <c r="N229" s="942"/>
      <c r="O229" s="943"/>
    </row>
    <row r="230" spans="2:18" x14ac:dyDescent="0.3">
      <c r="B230" s="202" t="s">
        <v>41</v>
      </c>
      <c r="C230" s="944" t="s">
        <v>326</v>
      </c>
      <c r="D230" s="944"/>
      <c r="E230" s="944"/>
      <c r="F230" s="944"/>
      <c r="G230" s="944"/>
      <c r="H230" s="944"/>
      <c r="I230" s="944"/>
      <c r="J230" s="944"/>
      <c r="K230" s="944"/>
      <c r="L230" s="944"/>
      <c r="M230" s="944"/>
      <c r="N230" s="944"/>
      <c r="O230" s="945"/>
    </row>
    <row r="231" spans="2:18" ht="15" x14ac:dyDescent="0.3">
      <c r="B231" s="312"/>
      <c r="C231" s="200"/>
      <c r="D231" s="200"/>
      <c r="E231" s="200"/>
      <c r="F231" s="200"/>
      <c r="G231" s="200"/>
      <c r="H231" s="200"/>
      <c r="I231" s="200"/>
      <c r="J231" s="200"/>
      <c r="K231" s="200"/>
      <c r="L231" s="200"/>
      <c r="M231" s="200"/>
      <c r="N231" s="200"/>
      <c r="O231" s="200"/>
    </row>
    <row r="232" spans="2:18" ht="22.5" customHeight="1" x14ac:dyDescent="0.3">
      <c r="B232" s="839" t="s">
        <v>288</v>
      </c>
      <c r="C232" s="840"/>
      <c r="D232" s="840"/>
      <c r="E232" s="840"/>
      <c r="F232" s="840"/>
      <c r="G232" s="840"/>
      <c r="H232" s="840"/>
      <c r="I232" s="840"/>
      <c r="J232" s="840"/>
      <c r="K232" s="840"/>
      <c r="L232" s="840"/>
      <c r="M232" s="840"/>
      <c r="N232" s="840"/>
      <c r="O232" s="910"/>
    </row>
    <row r="233" spans="2:18" ht="14.4" customHeight="1" x14ac:dyDescent="0.3">
      <c r="B233" s="909" t="s">
        <v>289</v>
      </c>
      <c r="C233" s="909"/>
      <c r="D233" s="909"/>
      <c r="E233" s="909" t="s">
        <v>290</v>
      </c>
      <c r="F233" s="909"/>
      <c r="G233" s="909" t="s">
        <v>291</v>
      </c>
      <c r="H233" s="909"/>
      <c r="I233" s="946" t="s">
        <v>292</v>
      </c>
      <c r="J233" s="947"/>
      <c r="K233" s="909" t="s">
        <v>293</v>
      </c>
      <c r="L233" s="909"/>
      <c r="M233" s="909"/>
      <c r="N233" s="909"/>
      <c r="O233" s="909"/>
    </row>
    <row r="234" spans="2:18" s="44" customFormat="1" ht="30.9" customHeight="1" x14ac:dyDescent="0.3">
      <c r="B234" s="898" t="s">
        <v>327</v>
      </c>
      <c r="C234" s="899"/>
      <c r="D234" s="900"/>
      <c r="E234" s="901">
        <v>44690</v>
      </c>
      <c r="F234" s="902"/>
      <c r="G234" s="903" t="s">
        <v>328</v>
      </c>
      <c r="H234" s="904"/>
      <c r="I234" s="898" t="s">
        <v>313</v>
      </c>
      <c r="J234" s="900"/>
      <c r="K234" s="898" t="s">
        <v>329</v>
      </c>
      <c r="L234" s="899"/>
      <c r="M234" s="899"/>
      <c r="N234" s="899"/>
      <c r="O234" s="900"/>
    </row>
    <row r="235" spans="2:18" s="44" customFormat="1" ht="30.9" customHeight="1" x14ac:dyDescent="0.3">
      <c r="B235" s="898" t="s">
        <v>330</v>
      </c>
      <c r="C235" s="899"/>
      <c r="D235" s="900"/>
      <c r="E235" s="901" t="s">
        <v>331</v>
      </c>
      <c r="F235" s="902"/>
      <c r="G235" s="898" t="s">
        <v>332</v>
      </c>
      <c r="H235" s="900"/>
      <c r="I235" s="898" t="s">
        <v>333</v>
      </c>
      <c r="J235" s="900"/>
      <c r="K235" s="898" t="s">
        <v>334</v>
      </c>
      <c r="L235" s="899"/>
      <c r="M235" s="899"/>
      <c r="N235" s="899"/>
      <c r="O235" s="900"/>
    </row>
    <row r="236" spans="2:18" s="44" customFormat="1" ht="55.5" customHeight="1" x14ac:dyDescent="0.3">
      <c r="B236" s="898" t="s">
        <v>335</v>
      </c>
      <c r="C236" s="899"/>
      <c r="D236" s="900"/>
      <c r="E236" s="898" t="s">
        <v>336</v>
      </c>
      <c r="F236" s="900"/>
      <c r="G236" s="898" t="s">
        <v>337</v>
      </c>
      <c r="H236" s="900"/>
      <c r="I236" s="898" t="s">
        <v>337</v>
      </c>
      <c r="J236" s="900"/>
      <c r="K236" s="898" t="s">
        <v>338</v>
      </c>
      <c r="L236" s="899"/>
      <c r="M236" s="899"/>
      <c r="N236" s="899"/>
      <c r="O236" s="900"/>
      <c r="R236" s="44" t="s">
        <v>306</v>
      </c>
    </row>
    <row r="237" spans="2:18" s="44" customFormat="1" ht="30.9" customHeight="1" x14ac:dyDescent="0.3">
      <c r="B237" s="898" t="s">
        <v>327</v>
      </c>
      <c r="C237" s="899"/>
      <c r="D237" s="900"/>
      <c r="E237" s="901" t="s">
        <v>339</v>
      </c>
      <c r="F237" s="902"/>
      <c r="G237" s="903" t="s">
        <v>340</v>
      </c>
      <c r="H237" s="904"/>
      <c r="I237" s="898" t="s">
        <v>341</v>
      </c>
      <c r="J237" s="900"/>
      <c r="K237" s="898" t="s">
        <v>342</v>
      </c>
      <c r="L237" s="899"/>
      <c r="M237" s="899"/>
      <c r="N237" s="899"/>
      <c r="O237" s="900"/>
    </row>
    <row r="238" spans="2:18" ht="22.5" customHeight="1" x14ac:dyDescent="0.3">
      <c r="B238" s="839" t="s">
        <v>310</v>
      </c>
      <c r="C238" s="840"/>
      <c r="D238" s="840"/>
      <c r="E238" s="840"/>
      <c r="F238" s="840"/>
      <c r="G238" s="840"/>
      <c r="H238" s="840"/>
      <c r="I238" s="840"/>
      <c r="J238" s="840"/>
      <c r="K238" s="840"/>
      <c r="L238" s="840"/>
      <c r="M238" s="840"/>
      <c r="N238" s="840"/>
      <c r="O238" s="910"/>
    </row>
    <row r="239" spans="2:18" ht="14.4" customHeight="1" x14ac:dyDescent="0.3">
      <c r="B239" s="917" t="s">
        <v>289</v>
      </c>
      <c r="C239" s="917"/>
      <c r="D239" s="917"/>
      <c r="E239" s="917" t="s">
        <v>290</v>
      </c>
      <c r="F239" s="917"/>
      <c r="G239" s="917" t="s">
        <v>291</v>
      </c>
      <c r="H239" s="917"/>
      <c r="I239" s="918" t="s">
        <v>292</v>
      </c>
      <c r="J239" s="919"/>
      <c r="K239" s="917" t="s">
        <v>293</v>
      </c>
      <c r="L239" s="917"/>
      <c r="M239" s="917"/>
      <c r="N239" s="917"/>
      <c r="O239" s="917"/>
    </row>
    <row r="240" spans="2:18" ht="30.9" customHeight="1" x14ac:dyDescent="0.3">
      <c r="B240" s="898" t="s">
        <v>335</v>
      </c>
      <c r="C240" s="899"/>
      <c r="D240" s="900"/>
      <c r="E240" s="898" t="s">
        <v>343</v>
      </c>
      <c r="F240" s="900"/>
      <c r="G240" s="898" t="s">
        <v>344</v>
      </c>
      <c r="H240" s="900"/>
      <c r="I240" s="898" t="s">
        <v>344</v>
      </c>
      <c r="J240" s="900"/>
      <c r="K240" s="898" t="s">
        <v>338</v>
      </c>
      <c r="L240" s="899"/>
      <c r="M240" s="899"/>
      <c r="N240" s="899"/>
      <c r="O240" s="900"/>
    </row>
    <row r="241" spans="2:15" ht="30.9" customHeight="1" x14ac:dyDescent="0.3">
      <c r="B241" s="898" t="s">
        <v>345</v>
      </c>
      <c r="C241" s="899"/>
      <c r="D241" s="900"/>
      <c r="E241" s="901" t="s">
        <v>346</v>
      </c>
      <c r="F241" s="948"/>
      <c r="G241" s="948"/>
      <c r="H241" s="948"/>
      <c r="I241" s="948"/>
      <c r="J241" s="902"/>
      <c r="K241" s="898" t="s">
        <v>347</v>
      </c>
      <c r="L241" s="899"/>
      <c r="M241" s="899"/>
      <c r="N241" s="899"/>
      <c r="O241" s="900"/>
    </row>
    <row r="242" spans="2:15" ht="30.9" customHeight="1" x14ac:dyDescent="0.3">
      <c r="B242" s="898" t="s">
        <v>327</v>
      </c>
      <c r="C242" s="899"/>
      <c r="D242" s="900"/>
      <c r="E242" s="901" t="s">
        <v>348</v>
      </c>
      <c r="F242" s="902"/>
      <c r="G242" s="903" t="s">
        <v>127</v>
      </c>
      <c r="H242" s="904"/>
      <c r="I242" s="898" t="s">
        <v>313</v>
      </c>
      <c r="J242" s="900"/>
      <c r="K242" s="898" t="s">
        <v>342</v>
      </c>
      <c r="L242" s="899"/>
      <c r="M242" s="899"/>
      <c r="N242" s="899"/>
      <c r="O242" s="900"/>
    </row>
    <row r="243" spans="2:15" ht="22.5" customHeight="1" x14ac:dyDescent="0.3">
      <c r="B243" s="911" t="s">
        <v>314</v>
      </c>
      <c r="C243" s="912"/>
      <c r="D243" s="912"/>
      <c r="E243" s="912"/>
      <c r="F243" s="912"/>
      <c r="G243" s="912"/>
      <c r="H243" s="912"/>
      <c r="I243" s="912"/>
      <c r="J243" s="912"/>
      <c r="K243" s="912"/>
      <c r="L243" s="912"/>
      <c r="M243" s="912"/>
      <c r="N243" s="912"/>
      <c r="O243" s="913"/>
    </row>
    <row r="244" spans="2:15" ht="14.4" customHeight="1" x14ac:dyDescent="0.3">
      <c r="B244" s="917" t="s">
        <v>289</v>
      </c>
      <c r="C244" s="917"/>
      <c r="D244" s="917"/>
      <c r="E244" s="917" t="s">
        <v>290</v>
      </c>
      <c r="F244" s="917"/>
      <c r="G244" s="917" t="s">
        <v>291</v>
      </c>
      <c r="H244" s="917"/>
      <c r="I244" s="918" t="s">
        <v>292</v>
      </c>
      <c r="J244" s="919"/>
      <c r="K244" s="917" t="s">
        <v>293</v>
      </c>
      <c r="L244" s="917"/>
      <c r="M244" s="917"/>
      <c r="N244" s="917"/>
      <c r="O244" s="917"/>
    </row>
    <row r="245" spans="2:15" ht="30.9" customHeight="1" x14ac:dyDescent="0.3">
      <c r="B245" s="898" t="s">
        <v>335</v>
      </c>
      <c r="C245" s="899"/>
      <c r="D245" s="900"/>
      <c r="E245" s="898" t="s">
        <v>349</v>
      </c>
      <c r="F245" s="900"/>
      <c r="G245" s="898" t="s">
        <v>344</v>
      </c>
      <c r="H245" s="900"/>
      <c r="I245" s="898" t="s">
        <v>337</v>
      </c>
      <c r="J245" s="900"/>
      <c r="K245" s="898" t="s">
        <v>338</v>
      </c>
      <c r="L245" s="899"/>
      <c r="M245" s="899"/>
      <c r="N245" s="899"/>
      <c r="O245" s="900"/>
    </row>
    <row r="246" spans="2:15" ht="30.9" customHeight="1" x14ac:dyDescent="0.3">
      <c r="B246" s="898" t="s">
        <v>327</v>
      </c>
      <c r="C246" s="899"/>
      <c r="D246" s="900"/>
      <c r="E246" s="901" t="s">
        <v>350</v>
      </c>
      <c r="F246" s="902"/>
      <c r="G246" s="903" t="s">
        <v>127</v>
      </c>
      <c r="H246" s="904"/>
      <c r="I246" s="898" t="s">
        <v>313</v>
      </c>
      <c r="J246" s="900"/>
      <c r="K246" s="898" t="s">
        <v>342</v>
      </c>
      <c r="L246" s="899"/>
      <c r="M246" s="899"/>
      <c r="N246" s="899"/>
      <c r="O246" s="900"/>
    </row>
    <row r="247" spans="2:15" ht="15.6" x14ac:dyDescent="0.3">
      <c r="B247" s="19"/>
    </row>
    <row r="248" spans="2:15" ht="15.6" x14ac:dyDescent="0.3">
      <c r="B248" s="19"/>
    </row>
  </sheetData>
  <sheetProtection algorithmName="SHA-512" hashValue="MNK0x1Aa7AiIirebbwv6QJ+mqd9z5Cyg6YeY3BE4045tl09hgOwwqD9NRuVDE4TPt0UR1ds9YArm30wBxZ/cgg==" saltValue="Uv1G0HlYEsGVHO+8SxNq/A==" spinCount="100000" sheet="1" objects="1" scenarios="1"/>
  <sortState xmlns:xlrd2="http://schemas.microsoft.com/office/spreadsheetml/2017/richdata2" ref="E210:F210">
    <sortCondition sortBy="icon" ref="E210"/>
  </sortState>
  <mergeCells count="401">
    <mergeCell ref="I208:J208"/>
    <mergeCell ref="D161:O161"/>
    <mergeCell ref="B166:E166"/>
    <mergeCell ref="B167:E167"/>
    <mergeCell ref="B146:F146"/>
    <mergeCell ref="I138:O138"/>
    <mergeCell ref="B136:O136"/>
    <mergeCell ref="B137:F137"/>
    <mergeCell ref="B158:E158"/>
    <mergeCell ref="F158:G158"/>
    <mergeCell ref="H158:O158"/>
    <mergeCell ref="I144:O144"/>
    <mergeCell ref="I146:O146"/>
    <mergeCell ref="B142:F142"/>
    <mergeCell ref="F155:G155"/>
    <mergeCell ref="H155:O155"/>
    <mergeCell ref="B147:F147"/>
    <mergeCell ref="B138:F138"/>
    <mergeCell ref="G146:H146"/>
    <mergeCell ref="G142:H142"/>
    <mergeCell ref="B143:F143"/>
    <mergeCell ref="B145:O145"/>
    <mergeCell ref="C200:F205"/>
    <mergeCell ref="G200:H201"/>
    <mergeCell ref="I201:K201"/>
    <mergeCell ref="I200:K200"/>
    <mergeCell ref="C189:F195"/>
    <mergeCell ref="L174:O174"/>
    <mergeCell ref="I175:K175"/>
    <mergeCell ref="F186:O186"/>
    <mergeCell ref="B197:E197"/>
    <mergeCell ref="F197:O197"/>
    <mergeCell ref="B186:E186"/>
    <mergeCell ref="I203:K203"/>
    <mergeCell ref="L204:O204"/>
    <mergeCell ref="L189:O189"/>
    <mergeCell ref="I190:K190"/>
    <mergeCell ref="L180:O180"/>
    <mergeCell ref="I181:K181"/>
    <mergeCell ref="L183:O183"/>
    <mergeCell ref="L184:O184"/>
    <mergeCell ref="G188:H188"/>
    <mergeCell ref="I189:K189"/>
    <mergeCell ref="I193:K193"/>
    <mergeCell ref="L193:O193"/>
    <mergeCell ref="I191:K191"/>
    <mergeCell ref="L191:O191"/>
    <mergeCell ref="I199:K199"/>
    <mergeCell ref="L199:O199"/>
    <mergeCell ref="G189:H192"/>
    <mergeCell ref="I184:K184"/>
    <mergeCell ref="G199:H199"/>
    <mergeCell ref="L188:O188"/>
    <mergeCell ref="G193:H195"/>
    <mergeCell ref="L194:O194"/>
    <mergeCell ref="I194:K194"/>
    <mergeCell ref="L200:O200"/>
    <mergeCell ref="D126:E126"/>
    <mergeCell ref="B154:E154"/>
    <mergeCell ref="F154:G154"/>
    <mergeCell ref="H154:O154"/>
    <mergeCell ref="B155:E157"/>
    <mergeCell ref="H157:O157"/>
    <mergeCell ref="F156:G157"/>
    <mergeCell ref="H156:O156"/>
    <mergeCell ref="B132:O132"/>
    <mergeCell ref="I137:O137"/>
    <mergeCell ref="B134:O134"/>
    <mergeCell ref="D129:E129"/>
    <mergeCell ref="G138:H138"/>
    <mergeCell ref="B139:F139"/>
    <mergeCell ref="B129:C129"/>
    <mergeCell ref="G139:H139"/>
    <mergeCell ref="B126:C126"/>
    <mergeCell ref="F126:I126"/>
    <mergeCell ref="B152:O152"/>
    <mergeCell ref="B128:C128"/>
    <mergeCell ref="D128:E128"/>
    <mergeCell ref="B140:O140"/>
    <mergeCell ref="G141:H141"/>
    <mergeCell ref="I139:O139"/>
    <mergeCell ref="D122:E122"/>
    <mergeCell ref="B112:O112"/>
    <mergeCell ref="B115:O115"/>
    <mergeCell ref="F125:I125"/>
    <mergeCell ref="F120:I121"/>
    <mergeCell ref="B121:C121"/>
    <mergeCell ref="D121:E121"/>
    <mergeCell ref="B114:O114"/>
    <mergeCell ref="B113:O113"/>
    <mergeCell ref="B118:O118"/>
    <mergeCell ref="B123:C123"/>
    <mergeCell ref="D123:E123"/>
    <mergeCell ref="B125:C125"/>
    <mergeCell ref="D125:E125"/>
    <mergeCell ref="B122:C122"/>
    <mergeCell ref="G137:H137"/>
    <mergeCell ref="B127:E127"/>
    <mergeCell ref="F127:I127"/>
    <mergeCell ref="B149:F149"/>
    <mergeCell ref="I147:O147"/>
    <mergeCell ref="G148:H148"/>
    <mergeCell ref="G149:H149"/>
    <mergeCell ref="I148:O148"/>
    <mergeCell ref="I149:O149"/>
    <mergeCell ref="G147:H147"/>
    <mergeCell ref="I141:O141"/>
    <mergeCell ref="I142:O142"/>
    <mergeCell ref="G143:H143"/>
    <mergeCell ref="I143:O143"/>
    <mergeCell ref="B144:F144"/>
    <mergeCell ref="G144:H144"/>
    <mergeCell ref="B148:F148"/>
    <mergeCell ref="B141:F141"/>
    <mergeCell ref="B102:C102"/>
    <mergeCell ref="D102:F102"/>
    <mergeCell ref="G101:I101"/>
    <mergeCell ref="J101:L101"/>
    <mergeCell ref="M101:O101"/>
    <mergeCell ref="M100:O100"/>
    <mergeCell ref="M99:O99"/>
    <mergeCell ref="B99:C99"/>
    <mergeCell ref="B100:C100"/>
    <mergeCell ref="D99:F99"/>
    <mergeCell ref="B101:C101"/>
    <mergeCell ref="D101:F101"/>
    <mergeCell ref="G102:I102"/>
    <mergeCell ref="J102:L102"/>
    <mergeCell ref="M102:O102"/>
    <mergeCell ref="G99:I99"/>
    <mergeCell ref="J99:L99"/>
    <mergeCell ref="D100:F100"/>
    <mergeCell ref="G100:I100"/>
    <mergeCell ref="J100:L100"/>
    <mergeCell ref="B23:C23"/>
    <mergeCell ref="B27:C27"/>
    <mergeCell ref="B120:E120"/>
    <mergeCell ref="F122:I122"/>
    <mergeCell ref="F123:I123"/>
    <mergeCell ref="B124:I124"/>
    <mergeCell ref="C92:N92"/>
    <mergeCell ref="C93:N93"/>
    <mergeCell ref="C94:N94"/>
    <mergeCell ref="D23:E23"/>
    <mergeCell ref="F23:G23"/>
    <mergeCell ref="C36:O36"/>
    <mergeCell ref="C37:O37"/>
    <mergeCell ref="C40:O40"/>
    <mergeCell ref="K29:L29"/>
    <mergeCell ref="K30:L30"/>
    <mergeCell ref="C39:O39"/>
    <mergeCell ref="H23:I23"/>
    <mergeCell ref="J23:K23"/>
    <mergeCell ref="L23:M23"/>
    <mergeCell ref="D28:E28"/>
    <mergeCell ref="D29:E29"/>
    <mergeCell ref="D30:E30"/>
    <mergeCell ref="D98:O98"/>
    <mergeCell ref="K2:O2"/>
    <mergeCell ref="A4:O4"/>
    <mergeCell ref="B8:O8"/>
    <mergeCell ref="F22:G22"/>
    <mergeCell ref="B13:O13"/>
    <mergeCell ref="B6:O6"/>
    <mergeCell ref="B11:O11"/>
    <mergeCell ref="B18:O18"/>
    <mergeCell ref="B21:C21"/>
    <mergeCell ref="B22:C22"/>
    <mergeCell ref="D20:M20"/>
    <mergeCell ref="D22:E22"/>
    <mergeCell ref="L22:M22"/>
    <mergeCell ref="J22:K22"/>
    <mergeCell ref="C14:O14"/>
    <mergeCell ref="C15:O15"/>
    <mergeCell ref="D21:G21"/>
    <mergeCell ref="H21:M21"/>
    <mergeCell ref="H22:I22"/>
    <mergeCell ref="J104:O104"/>
    <mergeCell ref="D104:I104"/>
    <mergeCell ref="B107:O107"/>
    <mergeCell ref="B109:O109"/>
    <mergeCell ref="B111:O111"/>
    <mergeCell ref="D103:F103"/>
    <mergeCell ref="G103:I103"/>
    <mergeCell ref="J103:L103"/>
    <mergeCell ref="M103:O103"/>
    <mergeCell ref="B103:C103"/>
    <mergeCell ref="B104:C104"/>
    <mergeCell ref="B24:O24"/>
    <mergeCell ref="D27:E27"/>
    <mergeCell ref="F27:L27"/>
    <mergeCell ref="C96:N96"/>
    <mergeCell ref="B33:O33"/>
    <mergeCell ref="B29:C29"/>
    <mergeCell ref="B43:O43"/>
    <mergeCell ref="C35:O35"/>
    <mergeCell ref="C87:N87"/>
    <mergeCell ref="M57:M58"/>
    <mergeCell ref="N57:N58"/>
    <mergeCell ref="B28:C28"/>
    <mergeCell ref="C91:N91"/>
    <mergeCell ref="C89:N89"/>
    <mergeCell ref="C90:N90"/>
    <mergeCell ref="B57:B58"/>
    <mergeCell ref="C57:C58"/>
    <mergeCell ref="C34:O34"/>
    <mergeCell ref="K28:L28"/>
    <mergeCell ref="D26:L26"/>
    <mergeCell ref="C95:N95"/>
    <mergeCell ref="F28:J28"/>
    <mergeCell ref="F29:J29"/>
    <mergeCell ref="F30:J30"/>
    <mergeCell ref="B240:D240"/>
    <mergeCell ref="E240:F240"/>
    <mergeCell ref="B237:D237"/>
    <mergeCell ref="E237:F237"/>
    <mergeCell ref="G179:H179"/>
    <mergeCell ref="I179:K179"/>
    <mergeCell ref="L179:O179"/>
    <mergeCell ref="L181:O181"/>
    <mergeCell ref="I182:K182"/>
    <mergeCell ref="L182:O182"/>
    <mergeCell ref="I225:O225"/>
    <mergeCell ref="F225:H225"/>
    <mergeCell ref="I226:O226"/>
    <mergeCell ref="L203:O203"/>
    <mergeCell ref="I204:K204"/>
    <mergeCell ref="I192:K192"/>
    <mergeCell ref="L192:O192"/>
    <mergeCell ref="G202:H204"/>
    <mergeCell ref="I224:O224"/>
    <mergeCell ref="F224:H224"/>
    <mergeCell ref="E219:H219"/>
    <mergeCell ref="K208:O208"/>
    <mergeCell ref="G205:H205"/>
    <mergeCell ref="K212:O212"/>
    <mergeCell ref="B224:E226"/>
    <mergeCell ref="I195:K195"/>
    <mergeCell ref="L195:O195"/>
    <mergeCell ref="E239:F239"/>
    <mergeCell ref="G239:H239"/>
    <mergeCell ref="I239:J239"/>
    <mergeCell ref="K235:O235"/>
    <mergeCell ref="K236:O236"/>
    <mergeCell ref="K237:O237"/>
    <mergeCell ref="B219:D219"/>
    <mergeCell ref="I205:K205"/>
    <mergeCell ref="L205:O205"/>
    <mergeCell ref="B207:O207"/>
    <mergeCell ref="B208:D208"/>
    <mergeCell ref="E208:F208"/>
    <mergeCell ref="G208:H208"/>
    <mergeCell ref="E218:F218"/>
    <mergeCell ref="G218:H218"/>
    <mergeCell ref="I218:J218"/>
    <mergeCell ref="K218:O218"/>
    <mergeCell ref="B214:O214"/>
    <mergeCell ref="B215:D215"/>
    <mergeCell ref="E215:F215"/>
    <mergeCell ref="G215:H215"/>
    <mergeCell ref="I240:J240"/>
    <mergeCell ref="K240:O240"/>
    <mergeCell ref="G240:H240"/>
    <mergeCell ref="I236:J236"/>
    <mergeCell ref="I237:J237"/>
    <mergeCell ref="G235:H235"/>
    <mergeCell ref="G236:H236"/>
    <mergeCell ref="G237:H237"/>
    <mergeCell ref="E235:F235"/>
    <mergeCell ref="K239:O239"/>
    <mergeCell ref="E216:H216"/>
    <mergeCell ref="K215:O215"/>
    <mergeCell ref="B212:D212"/>
    <mergeCell ref="I212:J212"/>
    <mergeCell ref="K209:O209"/>
    <mergeCell ref="E212:F212"/>
    <mergeCell ref="G212:H212"/>
    <mergeCell ref="I215:J215"/>
    <mergeCell ref="I216:J216"/>
    <mergeCell ref="B213:D213"/>
    <mergeCell ref="E213:F213"/>
    <mergeCell ref="G213:H213"/>
    <mergeCell ref="I213:J213"/>
    <mergeCell ref="K213:O213"/>
    <mergeCell ref="I210:J210"/>
    <mergeCell ref="K210:O210"/>
    <mergeCell ref="B211:D211"/>
    <mergeCell ref="E211:F211"/>
    <mergeCell ref="G211:H211"/>
    <mergeCell ref="I211:J211"/>
    <mergeCell ref="K211:O211"/>
    <mergeCell ref="E210:F210"/>
    <mergeCell ref="G210:H210"/>
    <mergeCell ref="I209:J209"/>
    <mergeCell ref="E234:F234"/>
    <mergeCell ref="G234:H234"/>
    <mergeCell ref="B242:D242"/>
    <mergeCell ref="G233:H233"/>
    <mergeCell ref="B216:D216"/>
    <mergeCell ref="F226:H226"/>
    <mergeCell ref="I219:J219"/>
    <mergeCell ref="K219:O219"/>
    <mergeCell ref="C229:O229"/>
    <mergeCell ref="C230:O230"/>
    <mergeCell ref="E236:F236"/>
    <mergeCell ref="K234:O234"/>
    <mergeCell ref="B234:D234"/>
    <mergeCell ref="B235:D235"/>
    <mergeCell ref="B236:D236"/>
    <mergeCell ref="I234:J234"/>
    <mergeCell ref="I233:J233"/>
    <mergeCell ref="K216:O216"/>
    <mergeCell ref="B217:O217"/>
    <mergeCell ref="B218:D218"/>
    <mergeCell ref="K241:O241"/>
    <mergeCell ref="E241:J241"/>
    <mergeCell ref="B238:O238"/>
    <mergeCell ref="B239:D239"/>
    <mergeCell ref="B244:D244"/>
    <mergeCell ref="E244:F244"/>
    <mergeCell ref="G244:H244"/>
    <mergeCell ref="I244:J244"/>
    <mergeCell ref="K244:O244"/>
    <mergeCell ref="B222:O222"/>
    <mergeCell ref="I235:J235"/>
    <mergeCell ref="H159:O159"/>
    <mergeCell ref="B210:D210"/>
    <mergeCell ref="L201:O201"/>
    <mergeCell ref="I202:K202"/>
    <mergeCell ref="L202:O202"/>
    <mergeCell ref="C170:F175"/>
    <mergeCell ref="B177:E177"/>
    <mergeCell ref="F177:O177"/>
    <mergeCell ref="G180:H180"/>
    <mergeCell ref="C199:F199"/>
    <mergeCell ref="B159:E159"/>
    <mergeCell ref="F159:G159"/>
    <mergeCell ref="F167:O167"/>
    <mergeCell ref="B164:O164"/>
    <mergeCell ref="B161:C161"/>
    <mergeCell ref="F166:O166"/>
    <mergeCell ref="L190:O190"/>
    <mergeCell ref="B246:D246"/>
    <mergeCell ref="E246:F246"/>
    <mergeCell ref="G246:H246"/>
    <mergeCell ref="I246:J246"/>
    <mergeCell ref="K246:O246"/>
    <mergeCell ref="B209:D209"/>
    <mergeCell ref="E209:F209"/>
    <mergeCell ref="G209:H209"/>
    <mergeCell ref="B245:D245"/>
    <mergeCell ref="E245:F245"/>
    <mergeCell ref="G245:H245"/>
    <mergeCell ref="I245:J245"/>
    <mergeCell ref="K245:O245"/>
    <mergeCell ref="E242:F242"/>
    <mergeCell ref="G242:H242"/>
    <mergeCell ref="I242:J242"/>
    <mergeCell ref="K233:O233"/>
    <mergeCell ref="B232:O232"/>
    <mergeCell ref="B233:D233"/>
    <mergeCell ref="E233:F233"/>
    <mergeCell ref="B241:D241"/>
    <mergeCell ref="K242:O242"/>
    <mergeCell ref="B243:O243"/>
    <mergeCell ref="B228:O228"/>
    <mergeCell ref="C169:F169"/>
    <mergeCell ref="C188:F188"/>
    <mergeCell ref="I188:K188"/>
    <mergeCell ref="I183:K183"/>
    <mergeCell ref="C180:F184"/>
    <mergeCell ref="I180:K180"/>
    <mergeCell ref="L175:O175"/>
    <mergeCell ref="G172:H175"/>
    <mergeCell ref="I172:K172"/>
    <mergeCell ref="L172:O172"/>
    <mergeCell ref="I173:K173"/>
    <mergeCell ref="L173:O173"/>
    <mergeCell ref="I174:K174"/>
    <mergeCell ref="C179:F179"/>
    <mergeCell ref="G181:H181"/>
    <mergeCell ref="G169:H169"/>
    <mergeCell ref="I169:K169"/>
    <mergeCell ref="L169:O169"/>
    <mergeCell ref="L170:O170"/>
    <mergeCell ref="I171:K171"/>
    <mergeCell ref="L171:O171"/>
    <mergeCell ref="I170:K170"/>
    <mergeCell ref="G170:H171"/>
    <mergeCell ref="G182:H184"/>
    <mergeCell ref="C88:N88"/>
    <mergeCell ref="B30:C30"/>
    <mergeCell ref="B31:L31"/>
    <mergeCell ref="D57:D58"/>
    <mergeCell ref="E57:E58"/>
    <mergeCell ref="F57:F58"/>
    <mergeCell ref="J57:J58"/>
    <mergeCell ref="K57:K58"/>
    <mergeCell ref="G57:G58"/>
    <mergeCell ref="H57:H58"/>
    <mergeCell ref="I57:I5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F923"/>
  <sheetViews>
    <sheetView zoomScaleNormal="100" workbookViewId="0">
      <pane ySplit="9" topLeftCell="A10" activePane="bottomLeft" state="frozen"/>
      <selection pane="bottomLeft"/>
    </sheetView>
  </sheetViews>
  <sheetFormatPr defaultRowHeight="14.4" x14ac:dyDescent="0.3"/>
  <cols>
    <col min="1" max="2" width="10.88671875" style="22" customWidth="1"/>
    <col min="3" max="3" width="18.109375" style="22" customWidth="1"/>
    <col min="4" max="4" width="31" style="34" customWidth="1"/>
    <col min="5" max="5" width="24" style="186" customWidth="1"/>
    <col min="6" max="6" width="14.44140625" style="67" customWidth="1"/>
    <col min="7" max="7" width="13.44140625" style="67" customWidth="1"/>
    <col min="8" max="8" width="15.44140625" style="67" customWidth="1"/>
    <col min="9" max="9" width="13.109375" style="22" customWidth="1"/>
    <col min="10" max="10" width="8.5546875" style="22" customWidth="1"/>
    <col min="11" max="11" width="13" customWidth="1"/>
    <col min="12" max="12" width="8.44140625" customWidth="1"/>
    <col min="13" max="13" width="7.44140625" customWidth="1"/>
    <col min="14" max="14" width="24.88671875" customWidth="1"/>
    <col min="15" max="16" width="12.5546875" customWidth="1"/>
    <col min="17" max="17" width="8" customWidth="1"/>
    <col min="18" max="18" width="17.5546875" customWidth="1"/>
    <col min="19" max="20" width="9.44140625" customWidth="1"/>
    <col min="21" max="25" width="4.5546875" customWidth="1"/>
    <col min="26" max="26" width="17.44140625" customWidth="1"/>
  </cols>
  <sheetData>
    <row r="1" spans="1:26" ht="12" customHeight="1" x14ac:dyDescent="0.3"/>
    <row r="2" spans="1:26" s="12" customFormat="1" ht="30" customHeight="1" x14ac:dyDescent="0.3">
      <c r="A2" s="301"/>
      <c r="B2" s="1512" t="s">
        <v>3</v>
      </c>
      <c r="C2" s="1512"/>
      <c r="D2" s="1512"/>
      <c r="E2" s="1512"/>
      <c r="F2" s="1512"/>
      <c r="G2" s="1512"/>
      <c r="H2" s="1512"/>
      <c r="I2" s="1512"/>
      <c r="J2" s="1512"/>
      <c r="K2" s="1512"/>
      <c r="L2" s="1512"/>
      <c r="M2" s="1512"/>
      <c r="N2" s="1512"/>
      <c r="O2" s="1512"/>
      <c r="P2" s="1512"/>
      <c r="Q2" s="1512"/>
      <c r="R2" s="1512"/>
      <c r="S2" s="1512"/>
      <c r="T2" s="1512"/>
      <c r="U2" s="1512"/>
      <c r="V2" s="862" t="s">
        <v>4</v>
      </c>
      <c r="W2" s="862"/>
      <c r="X2" s="862"/>
      <c r="Y2" s="862"/>
      <c r="Z2" s="862"/>
    </row>
    <row r="3" spans="1:26" s="12" customFormat="1" ht="15.75" customHeight="1" x14ac:dyDescent="0.3">
      <c r="A3" s="22"/>
      <c r="B3" s="22"/>
      <c r="C3" s="96"/>
      <c r="D3" s="34"/>
      <c r="E3" s="186"/>
      <c r="F3" s="67"/>
      <c r="G3" s="67"/>
      <c r="H3" s="67"/>
      <c r="I3" s="22"/>
      <c r="J3" s="22"/>
      <c r="K3"/>
      <c r="L3"/>
      <c r="M3"/>
      <c r="N3"/>
      <c r="O3"/>
      <c r="P3"/>
      <c r="Q3"/>
      <c r="R3"/>
      <c r="S3"/>
      <c r="T3"/>
      <c r="U3"/>
      <c r="V3"/>
      <c r="W3"/>
      <c r="X3"/>
      <c r="Y3"/>
      <c r="Z3"/>
    </row>
    <row r="4" spans="1:26" ht="18" customHeight="1" x14ac:dyDescent="0.3">
      <c r="A4" s="1477" t="s">
        <v>351</v>
      </c>
      <c r="B4" s="1477"/>
      <c r="C4" s="1477"/>
      <c r="D4" s="1477"/>
      <c r="E4" s="1477"/>
      <c r="F4" s="1477"/>
      <c r="G4" s="1477"/>
      <c r="H4" s="1477"/>
      <c r="I4" s="1477"/>
      <c r="J4" s="1477"/>
      <c r="K4" s="1477"/>
      <c r="L4" s="1477"/>
      <c r="M4" s="1477"/>
      <c r="N4" s="1477"/>
      <c r="O4" s="1477"/>
      <c r="P4" s="1477"/>
      <c r="Q4" s="1477"/>
      <c r="R4" s="1477"/>
      <c r="S4" s="1477"/>
      <c r="T4" s="1477"/>
      <c r="U4" s="1477"/>
      <c r="V4" s="1477"/>
      <c r="W4" s="1477"/>
      <c r="X4" s="1477"/>
      <c r="Y4" s="1477"/>
      <c r="Z4" s="1477"/>
    </row>
    <row r="5" spans="1:26" ht="15.75" customHeight="1" thickBot="1" x14ac:dyDescent="0.35">
      <c r="A5" s="1477"/>
      <c r="B5" s="1477"/>
      <c r="C5" s="1477"/>
      <c r="D5" s="1477"/>
      <c r="E5" s="1477"/>
      <c r="F5" s="1477"/>
      <c r="G5" s="1477"/>
      <c r="H5" s="1477"/>
      <c r="I5" s="1477"/>
      <c r="J5" s="1477"/>
      <c r="K5" s="1477"/>
      <c r="L5" s="1477"/>
      <c r="M5" s="1477"/>
      <c r="N5" s="1477"/>
      <c r="O5" s="1477"/>
      <c r="P5" s="1477"/>
      <c r="Q5" s="1477"/>
      <c r="R5" s="1477"/>
      <c r="S5" s="1477"/>
      <c r="T5" s="1477"/>
      <c r="U5" s="1477"/>
      <c r="V5" s="1477"/>
      <c r="W5" s="1477"/>
      <c r="X5" s="1477"/>
      <c r="Y5" s="1477"/>
      <c r="Z5" s="1477"/>
    </row>
    <row r="6" spans="1:26" ht="21.6" thickBot="1" x14ac:dyDescent="0.45">
      <c r="C6" s="97"/>
      <c r="D6" s="187"/>
      <c r="E6" s="188"/>
      <c r="G6" s="68"/>
      <c r="H6" s="68"/>
      <c r="I6" s="18"/>
      <c r="J6" s="18"/>
      <c r="K6" s="1478" t="s">
        <v>352</v>
      </c>
      <c r="L6" s="1479"/>
      <c r="M6" s="1479"/>
      <c r="N6" s="1479"/>
      <c r="O6" s="1479"/>
      <c r="P6" s="1479"/>
      <c r="Q6" s="1479"/>
      <c r="R6" s="1479"/>
      <c r="S6" s="1479"/>
      <c r="T6" s="1479"/>
      <c r="U6" s="1479"/>
      <c r="V6" s="1479"/>
      <c r="W6" s="1479"/>
      <c r="X6" s="1479"/>
      <c r="Y6" s="1479"/>
      <c r="Z6" s="1480"/>
    </row>
    <row r="7" spans="1:26" ht="23.25" customHeight="1" x14ac:dyDescent="0.3">
      <c r="A7" s="1481" t="s">
        <v>353</v>
      </c>
      <c r="B7" s="1482"/>
      <c r="C7" s="1482" t="s">
        <v>354</v>
      </c>
      <c r="D7" s="1484" t="s">
        <v>355</v>
      </c>
      <c r="E7" s="1484" t="s">
        <v>8</v>
      </c>
      <c r="F7" s="1482" t="s">
        <v>356</v>
      </c>
      <c r="G7" s="1482" t="s">
        <v>357</v>
      </c>
      <c r="H7" s="1482" t="s">
        <v>358</v>
      </c>
      <c r="I7" s="1515" t="s">
        <v>359</v>
      </c>
      <c r="J7" s="1515"/>
      <c r="K7" s="1515"/>
      <c r="L7" s="1515"/>
      <c r="M7" s="1515"/>
      <c r="N7" s="1482" t="s">
        <v>360</v>
      </c>
      <c r="O7" s="1482"/>
      <c r="P7" s="1482"/>
      <c r="Q7" s="1482"/>
      <c r="R7" s="1482"/>
      <c r="S7" s="1482" t="s">
        <v>361</v>
      </c>
      <c r="T7" s="1482"/>
      <c r="U7" s="1482" t="s">
        <v>362</v>
      </c>
      <c r="V7" s="1482"/>
      <c r="W7" s="1482"/>
      <c r="X7" s="1482"/>
      <c r="Y7" s="1516" t="s">
        <v>363</v>
      </c>
      <c r="Z7" s="1513" t="s">
        <v>189</v>
      </c>
    </row>
    <row r="8" spans="1:26" s="41" customFormat="1" ht="36.75" customHeight="1" x14ac:dyDescent="0.3">
      <c r="A8" s="1483"/>
      <c r="B8" s="999"/>
      <c r="C8" s="999"/>
      <c r="D8" s="1485"/>
      <c r="E8" s="1485"/>
      <c r="F8" s="999"/>
      <c r="G8" s="999"/>
      <c r="H8" s="999"/>
      <c r="I8" s="1501" t="s">
        <v>364</v>
      </c>
      <c r="J8" s="1501"/>
      <c r="K8" s="1501" t="s">
        <v>365</v>
      </c>
      <c r="L8" s="1501"/>
      <c r="M8" s="1501"/>
      <c r="N8" s="1501" t="s">
        <v>366</v>
      </c>
      <c r="O8" s="1501" t="s">
        <v>367</v>
      </c>
      <c r="P8" s="1501"/>
      <c r="Q8" s="1501" t="s">
        <v>368</v>
      </c>
      <c r="R8" s="1501"/>
      <c r="S8" s="999"/>
      <c r="T8" s="999"/>
      <c r="U8" s="999"/>
      <c r="V8" s="999"/>
      <c r="W8" s="999"/>
      <c r="X8" s="999"/>
      <c r="Y8" s="1517"/>
      <c r="Z8" s="1514"/>
    </row>
    <row r="9" spans="1:26" ht="27.75" customHeight="1" x14ac:dyDescent="0.3">
      <c r="A9" s="146" t="s">
        <v>369</v>
      </c>
      <c r="B9" s="145" t="s">
        <v>370</v>
      </c>
      <c r="C9" s="999"/>
      <c r="D9" s="1485"/>
      <c r="E9" s="1485"/>
      <c r="F9" s="999"/>
      <c r="G9" s="999"/>
      <c r="H9" s="999"/>
      <c r="I9" s="145" t="s">
        <v>371</v>
      </c>
      <c r="J9" s="145" t="s">
        <v>372</v>
      </c>
      <c r="K9" s="145" t="s">
        <v>371</v>
      </c>
      <c r="L9" s="145" t="s">
        <v>372</v>
      </c>
      <c r="M9" s="145" t="s">
        <v>373</v>
      </c>
      <c r="N9" s="1501"/>
      <c r="O9" s="145" t="s">
        <v>372</v>
      </c>
      <c r="P9" s="145" t="s">
        <v>373</v>
      </c>
      <c r="Q9" s="145" t="s">
        <v>374</v>
      </c>
      <c r="R9" s="145" t="s">
        <v>375</v>
      </c>
      <c r="S9" s="145" t="s">
        <v>374</v>
      </c>
      <c r="T9" s="145" t="s">
        <v>376</v>
      </c>
      <c r="U9" s="145" t="s">
        <v>377</v>
      </c>
      <c r="V9" s="145" t="s">
        <v>378</v>
      </c>
      <c r="W9" s="145" t="s">
        <v>379</v>
      </c>
      <c r="X9" s="145" t="s">
        <v>380</v>
      </c>
      <c r="Y9" s="1517"/>
      <c r="Z9" s="1514"/>
    </row>
    <row r="10" spans="1:26" ht="56.1" customHeight="1" x14ac:dyDescent="0.3">
      <c r="A10" s="1087" t="s">
        <v>381</v>
      </c>
      <c r="B10" s="1090" t="s">
        <v>382</v>
      </c>
      <c r="C10" s="1099" t="s">
        <v>383</v>
      </c>
      <c r="D10" s="1093" t="s">
        <v>384</v>
      </c>
      <c r="E10" s="1579" t="s">
        <v>385</v>
      </c>
      <c r="F10" s="1090" t="s">
        <v>386</v>
      </c>
      <c r="G10" s="1582" t="s">
        <v>387</v>
      </c>
      <c r="H10" s="1090" t="s">
        <v>388</v>
      </c>
      <c r="I10" s="152" t="s">
        <v>389</v>
      </c>
      <c r="J10" s="232">
        <v>2139</v>
      </c>
      <c r="K10" s="422" t="s">
        <v>390</v>
      </c>
      <c r="L10" s="93" t="s">
        <v>391</v>
      </c>
      <c r="M10" s="147" t="s">
        <v>391</v>
      </c>
      <c r="N10" s="1079" t="s">
        <v>392</v>
      </c>
      <c r="O10" s="93" t="s">
        <v>391</v>
      </c>
      <c r="P10" s="460" t="s">
        <v>393</v>
      </c>
      <c r="Q10" s="354" t="s">
        <v>394</v>
      </c>
      <c r="R10" s="354" t="s">
        <v>395</v>
      </c>
      <c r="S10" s="355" t="s">
        <v>394</v>
      </c>
      <c r="T10" s="354" t="s">
        <v>393</v>
      </c>
      <c r="U10" s="356" t="s">
        <v>396</v>
      </c>
      <c r="V10" s="356" t="s">
        <v>396</v>
      </c>
      <c r="W10" s="337" t="s">
        <v>394</v>
      </c>
      <c r="X10" s="356" t="s">
        <v>396</v>
      </c>
      <c r="Y10" s="461" t="s">
        <v>396</v>
      </c>
      <c r="Z10" s="464" t="s">
        <v>397</v>
      </c>
    </row>
    <row r="11" spans="1:26" ht="229.5" customHeight="1" x14ac:dyDescent="0.3">
      <c r="A11" s="1088"/>
      <c r="B11" s="1091"/>
      <c r="C11" s="1100"/>
      <c r="D11" s="1094"/>
      <c r="E11" s="1580"/>
      <c r="F11" s="1091"/>
      <c r="G11" s="1583"/>
      <c r="H11" s="1091"/>
      <c r="I11" s="152" t="s">
        <v>398</v>
      </c>
      <c r="J11" s="232">
        <v>2042</v>
      </c>
      <c r="K11" s="354" t="s">
        <v>399</v>
      </c>
      <c r="L11" s="354" t="s">
        <v>393</v>
      </c>
      <c r="M11" s="356" t="s">
        <v>393</v>
      </c>
      <c r="N11" s="1080"/>
      <c r="O11" s="354" t="s">
        <v>400</v>
      </c>
      <c r="P11" s="460" t="s">
        <v>393</v>
      </c>
      <c r="Q11" s="354" t="s">
        <v>396</v>
      </c>
      <c r="R11" s="354" t="s">
        <v>395</v>
      </c>
      <c r="S11" s="462" t="s">
        <v>401</v>
      </c>
      <c r="T11" s="354" t="s">
        <v>401</v>
      </c>
      <c r="U11" s="356" t="s">
        <v>396</v>
      </c>
      <c r="V11" s="356" t="s">
        <v>396</v>
      </c>
      <c r="W11" s="356" t="s">
        <v>396</v>
      </c>
      <c r="X11" s="356" t="s">
        <v>396</v>
      </c>
      <c r="Y11" s="463" t="s">
        <v>396</v>
      </c>
      <c r="Z11" s="466" t="s">
        <v>402</v>
      </c>
    </row>
    <row r="12" spans="1:26" ht="349.5" customHeight="1" x14ac:dyDescent="0.3">
      <c r="A12" s="1089"/>
      <c r="B12" s="1092"/>
      <c r="C12" s="1100"/>
      <c r="D12" s="1095"/>
      <c r="E12" s="1581"/>
      <c r="F12" s="1092"/>
      <c r="G12" s="1584"/>
      <c r="H12" s="1092"/>
      <c r="I12" s="152" t="s">
        <v>403</v>
      </c>
      <c r="J12" s="232">
        <v>2139</v>
      </c>
      <c r="K12" s="354" t="s">
        <v>399</v>
      </c>
      <c r="L12" s="354" t="s">
        <v>393</v>
      </c>
      <c r="M12" s="356" t="s">
        <v>393</v>
      </c>
      <c r="N12" s="1081"/>
      <c r="O12" s="354" t="s">
        <v>400</v>
      </c>
      <c r="P12" s="460" t="s">
        <v>393</v>
      </c>
      <c r="Q12" s="354" t="s">
        <v>396</v>
      </c>
      <c r="R12" s="354" t="s">
        <v>395</v>
      </c>
      <c r="S12" s="462" t="s">
        <v>401</v>
      </c>
      <c r="T12" s="354" t="s">
        <v>401</v>
      </c>
      <c r="U12" s="356" t="s">
        <v>396</v>
      </c>
      <c r="V12" s="356" t="s">
        <v>396</v>
      </c>
      <c r="W12" s="356" t="s">
        <v>396</v>
      </c>
      <c r="X12" s="356" t="s">
        <v>396</v>
      </c>
      <c r="Y12" s="463" t="s">
        <v>396</v>
      </c>
      <c r="Z12" s="466" t="s">
        <v>404</v>
      </c>
    </row>
    <row r="13" spans="1:26" ht="142.5" customHeight="1" x14ac:dyDescent="0.3">
      <c r="A13" s="1087" t="s">
        <v>405</v>
      </c>
      <c r="B13" s="1090" t="s">
        <v>406</v>
      </c>
      <c r="C13" s="1100"/>
      <c r="D13" s="1099" t="s">
        <v>407</v>
      </c>
      <c r="E13" s="1099" t="s">
        <v>408</v>
      </c>
      <c r="F13" s="1099" t="s">
        <v>409</v>
      </c>
      <c r="G13" s="1099" t="s">
        <v>410</v>
      </c>
      <c r="H13" s="1099" t="s">
        <v>411</v>
      </c>
      <c r="I13" s="148" t="s">
        <v>412</v>
      </c>
      <c r="J13" s="232">
        <v>13</v>
      </c>
      <c r="K13" s="374" t="s">
        <v>413</v>
      </c>
      <c r="L13" s="394">
        <v>13</v>
      </c>
      <c r="M13" s="376">
        <f>IF(L13="-----","-----",L13/J13)</f>
        <v>1</v>
      </c>
      <c r="N13" s="1452" t="s">
        <v>414</v>
      </c>
      <c r="O13" s="394">
        <v>13</v>
      </c>
      <c r="P13" s="389">
        <f>IF(O13="-----","-----",O13/L13)</f>
        <v>1</v>
      </c>
      <c r="Q13" s="394" t="s">
        <v>394</v>
      </c>
      <c r="R13" s="394" t="s">
        <v>395</v>
      </c>
      <c r="S13" s="582" t="s">
        <v>394</v>
      </c>
      <c r="T13" s="394" t="s">
        <v>401</v>
      </c>
      <c r="U13" s="421" t="s">
        <v>396</v>
      </c>
      <c r="V13" s="421" t="s">
        <v>396</v>
      </c>
      <c r="W13" s="421" t="s">
        <v>396</v>
      </c>
      <c r="X13" s="421" t="s">
        <v>394</v>
      </c>
      <c r="Y13" s="583" t="s">
        <v>396</v>
      </c>
      <c r="Z13" s="584" t="s">
        <v>397</v>
      </c>
    </row>
    <row r="14" spans="1:26" ht="133.5" customHeight="1" x14ac:dyDescent="0.3">
      <c r="A14" s="1088"/>
      <c r="B14" s="1091"/>
      <c r="C14" s="1100"/>
      <c r="D14" s="1100"/>
      <c r="E14" s="1100"/>
      <c r="F14" s="1100"/>
      <c r="G14" s="1100"/>
      <c r="H14" s="1100"/>
      <c r="I14" s="148" t="s">
        <v>415</v>
      </c>
      <c r="J14" s="232">
        <v>8</v>
      </c>
      <c r="K14" s="422" t="s">
        <v>416</v>
      </c>
      <c r="L14" s="354">
        <v>8</v>
      </c>
      <c r="M14" s="376">
        <f>IF(L14="-----","-----",L14/J14)</f>
        <v>1</v>
      </c>
      <c r="N14" s="1080"/>
      <c r="O14" s="354">
        <v>8</v>
      </c>
      <c r="P14" s="365">
        <f t="shared" ref="P14:P18" si="0">IF(O14="-----","-----",O14/L14)</f>
        <v>1</v>
      </c>
      <c r="Q14" s="354" t="s">
        <v>394</v>
      </c>
      <c r="R14" s="354" t="s">
        <v>395</v>
      </c>
      <c r="S14" s="462" t="s">
        <v>394</v>
      </c>
      <c r="T14" s="354" t="s">
        <v>401</v>
      </c>
      <c r="U14" s="356" t="s">
        <v>396</v>
      </c>
      <c r="V14" s="356" t="s">
        <v>396</v>
      </c>
      <c r="W14" s="356" t="s">
        <v>396</v>
      </c>
      <c r="X14" s="356" t="s">
        <v>394</v>
      </c>
      <c r="Y14" s="463" t="s">
        <v>396</v>
      </c>
      <c r="Z14" s="466" t="s">
        <v>417</v>
      </c>
    </row>
    <row r="15" spans="1:26" ht="56.1" customHeight="1" x14ac:dyDescent="0.3">
      <c r="A15" s="1089"/>
      <c r="B15" s="1092"/>
      <c r="C15" s="1100"/>
      <c r="D15" s="1101"/>
      <c r="E15" s="1101"/>
      <c r="F15" s="1101"/>
      <c r="G15" s="1101"/>
      <c r="H15" s="1101"/>
      <c r="I15" s="148" t="s">
        <v>418</v>
      </c>
      <c r="J15" s="232">
        <v>7</v>
      </c>
      <c r="K15" s="638" t="s">
        <v>419</v>
      </c>
      <c r="L15" s="638">
        <v>7</v>
      </c>
      <c r="M15" s="623">
        <v>1</v>
      </c>
      <c r="N15" s="1081"/>
      <c r="O15" s="399">
        <v>7</v>
      </c>
      <c r="P15" s="365">
        <f t="shared" si="0"/>
        <v>1</v>
      </c>
      <c r="Q15" s="354" t="s">
        <v>394</v>
      </c>
      <c r="R15" s="354" t="s">
        <v>395</v>
      </c>
      <c r="S15" s="462" t="s">
        <v>394</v>
      </c>
      <c r="T15" s="354" t="s">
        <v>401</v>
      </c>
      <c r="U15" s="356" t="s">
        <v>396</v>
      </c>
      <c r="V15" s="356" t="s">
        <v>396</v>
      </c>
      <c r="W15" s="356" t="s">
        <v>396</v>
      </c>
      <c r="X15" s="356" t="s">
        <v>394</v>
      </c>
      <c r="Y15" s="463" t="s">
        <v>396</v>
      </c>
      <c r="Z15" s="464" t="s">
        <v>397</v>
      </c>
    </row>
    <row r="16" spans="1:26" ht="71.099999999999994" customHeight="1" x14ac:dyDescent="0.3">
      <c r="A16" s="1087" t="s">
        <v>420</v>
      </c>
      <c r="B16" s="1090" t="s">
        <v>421</v>
      </c>
      <c r="C16" s="1100"/>
      <c r="D16" s="1099" t="s">
        <v>422</v>
      </c>
      <c r="E16" s="1592" t="s">
        <v>423</v>
      </c>
      <c r="F16" s="1099" t="s">
        <v>424</v>
      </c>
      <c r="G16" s="1102" t="s">
        <v>425</v>
      </c>
      <c r="H16" s="1099" t="s">
        <v>426</v>
      </c>
      <c r="I16" s="148" t="s">
        <v>427</v>
      </c>
      <c r="J16" s="149">
        <v>1434</v>
      </c>
      <c r="K16" s="410" t="s">
        <v>428</v>
      </c>
      <c r="L16" s="637">
        <v>503</v>
      </c>
      <c r="M16" s="398">
        <f t="shared" ref="M16:M20" si="1">IF(L16="-----","-----",L16/J16)</f>
        <v>0.35076708507670851</v>
      </c>
      <c r="N16" s="1079" t="s">
        <v>429</v>
      </c>
      <c r="O16" s="637">
        <v>503</v>
      </c>
      <c r="P16" s="365">
        <f t="shared" si="0"/>
        <v>1</v>
      </c>
      <c r="Q16" s="354" t="s">
        <v>394</v>
      </c>
      <c r="R16" s="354" t="s">
        <v>395</v>
      </c>
      <c r="S16" s="462" t="s">
        <v>394</v>
      </c>
      <c r="T16" s="354" t="s">
        <v>401</v>
      </c>
      <c r="U16" s="356" t="s">
        <v>396</v>
      </c>
      <c r="V16" s="356" t="s">
        <v>396</v>
      </c>
      <c r="W16" s="356" t="s">
        <v>396</v>
      </c>
      <c r="X16" s="356" t="s">
        <v>394</v>
      </c>
      <c r="Y16" s="463" t="s">
        <v>396</v>
      </c>
      <c r="Z16" s="464" t="s">
        <v>397</v>
      </c>
    </row>
    <row r="17" spans="1:26" ht="71.099999999999994" customHeight="1" x14ac:dyDescent="0.3">
      <c r="A17" s="1088"/>
      <c r="B17" s="1091"/>
      <c r="C17" s="1100"/>
      <c r="D17" s="1100"/>
      <c r="E17" s="1593"/>
      <c r="F17" s="1100"/>
      <c r="G17" s="1103"/>
      <c r="H17" s="1100"/>
      <c r="I17" s="148" t="s">
        <v>430</v>
      </c>
      <c r="J17" s="149">
        <v>1337</v>
      </c>
      <c r="K17" s="422" t="s">
        <v>428</v>
      </c>
      <c r="L17" s="354">
        <v>510</v>
      </c>
      <c r="M17" s="376">
        <f t="shared" si="1"/>
        <v>0.38145100972326101</v>
      </c>
      <c r="N17" s="1080"/>
      <c r="O17" s="354">
        <v>510</v>
      </c>
      <c r="P17" s="365">
        <f t="shared" si="0"/>
        <v>1</v>
      </c>
      <c r="Q17" s="354" t="s">
        <v>394</v>
      </c>
      <c r="R17" s="354" t="s">
        <v>395</v>
      </c>
      <c r="S17" s="462" t="s">
        <v>394</v>
      </c>
      <c r="T17" s="354" t="s">
        <v>401</v>
      </c>
      <c r="U17" s="356" t="s">
        <v>396</v>
      </c>
      <c r="V17" s="356" t="s">
        <v>396</v>
      </c>
      <c r="W17" s="356" t="s">
        <v>396</v>
      </c>
      <c r="X17" s="356" t="s">
        <v>394</v>
      </c>
      <c r="Y17" s="463" t="s">
        <v>396</v>
      </c>
      <c r="Z17" s="464" t="s">
        <v>397</v>
      </c>
    </row>
    <row r="18" spans="1:26" ht="71.099999999999994" customHeight="1" x14ac:dyDescent="0.3">
      <c r="A18" s="1089"/>
      <c r="B18" s="1092"/>
      <c r="C18" s="1100"/>
      <c r="D18" s="1101"/>
      <c r="E18" s="1594"/>
      <c r="F18" s="1101"/>
      <c r="G18" s="1104"/>
      <c r="H18" s="1101"/>
      <c r="I18" s="148" t="s">
        <v>431</v>
      </c>
      <c r="J18" s="149">
        <v>1434</v>
      </c>
      <c r="K18" s="414" t="s">
        <v>432</v>
      </c>
      <c r="L18" s="414">
        <v>509</v>
      </c>
      <c r="M18" s="640">
        <v>0.35</v>
      </c>
      <c r="N18" s="1081"/>
      <c r="O18" s="335">
        <v>509</v>
      </c>
      <c r="P18" s="365">
        <f t="shared" si="0"/>
        <v>1</v>
      </c>
      <c r="Q18" s="354" t="s">
        <v>394</v>
      </c>
      <c r="R18" s="354" t="s">
        <v>395</v>
      </c>
      <c r="S18" s="462" t="s">
        <v>394</v>
      </c>
      <c r="T18" s="354" t="s">
        <v>401</v>
      </c>
      <c r="U18" s="356" t="s">
        <v>396</v>
      </c>
      <c r="V18" s="356" t="s">
        <v>396</v>
      </c>
      <c r="W18" s="356" t="s">
        <v>396</v>
      </c>
      <c r="X18" s="356" t="s">
        <v>394</v>
      </c>
      <c r="Y18" s="463" t="s">
        <v>396</v>
      </c>
      <c r="Z18" s="464" t="s">
        <v>397</v>
      </c>
    </row>
    <row r="19" spans="1:26" ht="69.900000000000006" customHeight="1" x14ac:dyDescent="0.3">
      <c r="A19" s="1087" t="s">
        <v>420</v>
      </c>
      <c r="B19" s="1090" t="s">
        <v>421</v>
      </c>
      <c r="C19" s="1100"/>
      <c r="D19" s="1099" t="s">
        <v>433</v>
      </c>
      <c r="E19" s="1108" t="s">
        <v>423</v>
      </c>
      <c r="F19" s="1099" t="s">
        <v>424</v>
      </c>
      <c r="G19" s="1102" t="s">
        <v>425</v>
      </c>
      <c r="H19" s="1099" t="s">
        <v>434</v>
      </c>
      <c r="I19" s="148" t="s">
        <v>427</v>
      </c>
      <c r="J19" s="149">
        <v>1434</v>
      </c>
      <c r="K19" s="410" t="s">
        <v>428</v>
      </c>
      <c r="L19" s="637">
        <v>503</v>
      </c>
      <c r="M19" s="376">
        <f t="shared" si="1"/>
        <v>0.35076708507670851</v>
      </c>
      <c r="N19" s="1079" t="s">
        <v>429</v>
      </c>
      <c r="O19" s="637">
        <v>503</v>
      </c>
      <c r="P19" s="365">
        <f t="shared" ref="P19:P21" si="2">IF(O19="-----","-----",O19/L19)</f>
        <v>1</v>
      </c>
      <c r="Q19" s="354" t="s">
        <v>394</v>
      </c>
      <c r="R19" s="354" t="s">
        <v>395</v>
      </c>
      <c r="S19" s="462" t="s">
        <v>394</v>
      </c>
      <c r="T19" s="354" t="s">
        <v>401</v>
      </c>
      <c r="U19" s="356" t="s">
        <v>396</v>
      </c>
      <c r="V19" s="356" t="s">
        <v>396</v>
      </c>
      <c r="W19" s="356" t="s">
        <v>396</v>
      </c>
      <c r="X19" s="356" t="s">
        <v>394</v>
      </c>
      <c r="Y19" s="463" t="s">
        <v>396</v>
      </c>
      <c r="Z19" s="464" t="s">
        <v>397</v>
      </c>
    </row>
    <row r="20" spans="1:26" ht="69.900000000000006" customHeight="1" x14ac:dyDescent="0.3">
      <c r="A20" s="1088"/>
      <c r="B20" s="1091"/>
      <c r="C20" s="1100"/>
      <c r="D20" s="1100"/>
      <c r="E20" s="1109"/>
      <c r="F20" s="1100"/>
      <c r="G20" s="1103"/>
      <c r="H20" s="1100"/>
      <c r="I20" s="148" t="s">
        <v>430</v>
      </c>
      <c r="J20" s="149">
        <v>1337</v>
      </c>
      <c r="K20" s="422" t="s">
        <v>428</v>
      </c>
      <c r="L20" s="354">
        <v>510</v>
      </c>
      <c r="M20" s="376">
        <f t="shared" si="1"/>
        <v>0.38145100972326101</v>
      </c>
      <c r="N20" s="1080"/>
      <c r="O20" s="354">
        <v>510</v>
      </c>
      <c r="P20" s="365">
        <f t="shared" si="2"/>
        <v>1</v>
      </c>
      <c r="Q20" s="354" t="s">
        <v>394</v>
      </c>
      <c r="R20" s="354" t="s">
        <v>395</v>
      </c>
      <c r="S20" s="462" t="s">
        <v>394</v>
      </c>
      <c r="T20" s="354" t="s">
        <v>401</v>
      </c>
      <c r="U20" s="356" t="s">
        <v>396</v>
      </c>
      <c r="V20" s="356" t="s">
        <v>396</v>
      </c>
      <c r="W20" s="356" t="s">
        <v>396</v>
      </c>
      <c r="X20" s="356" t="s">
        <v>394</v>
      </c>
      <c r="Y20" s="463" t="s">
        <v>396</v>
      </c>
      <c r="Z20" s="464" t="s">
        <v>397</v>
      </c>
    </row>
    <row r="21" spans="1:26" ht="69.900000000000006" customHeight="1" x14ac:dyDescent="0.3">
      <c r="A21" s="1089"/>
      <c r="B21" s="1092"/>
      <c r="C21" s="1100"/>
      <c r="D21" s="1101"/>
      <c r="E21" s="1110"/>
      <c r="F21" s="1101"/>
      <c r="G21" s="1104"/>
      <c r="H21" s="1101"/>
      <c r="I21" s="148" t="s">
        <v>431</v>
      </c>
      <c r="J21" s="149">
        <v>1337</v>
      </c>
      <c r="K21" s="343" t="s">
        <v>432</v>
      </c>
      <c r="L21" s="343">
        <v>509</v>
      </c>
      <c r="M21" s="641">
        <v>0.38</v>
      </c>
      <c r="N21" s="1081"/>
      <c r="O21" s="345">
        <v>509</v>
      </c>
      <c r="P21" s="365">
        <f t="shared" si="2"/>
        <v>1</v>
      </c>
      <c r="Q21" s="354" t="s">
        <v>394</v>
      </c>
      <c r="R21" s="354" t="s">
        <v>395</v>
      </c>
      <c r="S21" s="462" t="s">
        <v>394</v>
      </c>
      <c r="T21" s="354" t="s">
        <v>401</v>
      </c>
      <c r="U21" s="356" t="s">
        <v>396</v>
      </c>
      <c r="V21" s="356" t="s">
        <v>396</v>
      </c>
      <c r="W21" s="356" t="s">
        <v>396</v>
      </c>
      <c r="X21" s="356" t="s">
        <v>394</v>
      </c>
      <c r="Y21" s="463" t="s">
        <v>396</v>
      </c>
      <c r="Z21" s="464" t="s">
        <v>397</v>
      </c>
    </row>
    <row r="22" spans="1:26" ht="212.4" customHeight="1" x14ac:dyDescent="0.3">
      <c r="A22" s="1087" t="s">
        <v>435</v>
      </c>
      <c r="B22" s="1090" t="s">
        <v>436</v>
      </c>
      <c r="C22" s="1100"/>
      <c r="D22" s="1586" t="s">
        <v>437</v>
      </c>
      <c r="E22" s="1589" t="s">
        <v>438</v>
      </c>
      <c r="F22" s="1090" t="s">
        <v>439</v>
      </c>
      <c r="G22" s="1099" t="s">
        <v>440</v>
      </c>
      <c r="H22" s="1099" t="s">
        <v>441</v>
      </c>
      <c r="I22" s="152" t="s">
        <v>389</v>
      </c>
      <c r="J22" s="153">
        <v>2139</v>
      </c>
      <c r="K22" s="422" t="s">
        <v>442</v>
      </c>
      <c r="L22" s="94" t="s">
        <v>391</v>
      </c>
      <c r="M22" s="465" t="s">
        <v>401</v>
      </c>
      <c r="N22" s="1076" t="s">
        <v>443</v>
      </c>
      <c r="O22" s="94" t="s">
        <v>391</v>
      </c>
      <c r="P22" s="444" t="s">
        <v>444</v>
      </c>
      <c r="Q22" s="335" t="s">
        <v>394</v>
      </c>
      <c r="R22" s="99" t="s">
        <v>445</v>
      </c>
      <c r="S22" s="345" t="s">
        <v>394</v>
      </c>
      <c r="T22" s="352" t="s">
        <v>446</v>
      </c>
      <c r="U22" s="352" t="s">
        <v>396</v>
      </c>
      <c r="V22" s="352" t="s">
        <v>396</v>
      </c>
      <c r="W22" s="352" t="s">
        <v>396</v>
      </c>
      <c r="X22" s="442" t="s">
        <v>394</v>
      </c>
      <c r="Y22" s="353" t="s">
        <v>396</v>
      </c>
      <c r="Z22" s="347" t="s">
        <v>447</v>
      </c>
    </row>
    <row r="23" spans="1:26" ht="159" customHeight="1" x14ac:dyDescent="0.3">
      <c r="A23" s="1088"/>
      <c r="B23" s="1091"/>
      <c r="C23" s="1100"/>
      <c r="D23" s="1587"/>
      <c r="E23" s="1590"/>
      <c r="F23" s="1091"/>
      <c r="G23" s="1100"/>
      <c r="H23" s="1100"/>
      <c r="I23" s="152" t="s">
        <v>448</v>
      </c>
      <c r="J23" s="153">
        <v>2042</v>
      </c>
      <c r="K23" s="422" t="s">
        <v>442</v>
      </c>
      <c r="L23" s="94" t="s">
        <v>391</v>
      </c>
      <c r="M23" s="465" t="s">
        <v>401</v>
      </c>
      <c r="N23" s="1077"/>
      <c r="O23" s="94" t="s">
        <v>391</v>
      </c>
      <c r="P23" s="444" t="s">
        <v>444</v>
      </c>
      <c r="Q23" s="335" t="s">
        <v>394</v>
      </c>
      <c r="R23" s="99" t="s">
        <v>445</v>
      </c>
      <c r="S23" s="345" t="s">
        <v>394</v>
      </c>
      <c r="T23" s="352" t="s">
        <v>446</v>
      </c>
      <c r="U23" s="352" t="s">
        <v>396</v>
      </c>
      <c r="V23" s="352" t="s">
        <v>396</v>
      </c>
      <c r="W23" s="352" t="s">
        <v>396</v>
      </c>
      <c r="X23" s="442" t="s">
        <v>394</v>
      </c>
      <c r="Y23" s="353" t="s">
        <v>396</v>
      </c>
      <c r="Z23" s="347" t="s">
        <v>449</v>
      </c>
    </row>
    <row r="24" spans="1:26" ht="103.5" customHeight="1" thickBot="1" x14ac:dyDescent="0.35">
      <c r="A24" s="1089"/>
      <c r="B24" s="1092"/>
      <c r="C24" s="1100"/>
      <c r="D24" s="1588"/>
      <c r="E24" s="1591"/>
      <c r="F24" s="1092"/>
      <c r="G24" s="1101"/>
      <c r="H24" s="1101"/>
      <c r="I24" s="152" t="s">
        <v>403</v>
      </c>
      <c r="J24" s="153">
        <v>2042</v>
      </c>
      <c r="K24" s="422" t="s">
        <v>442</v>
      </c>
      <c r="L24" s="94" t="s">
        <v>391</v>
      </c>
      <c r="M24" s="465" t="s">
        <v>401</v>
      </c>
      <c r="N24" s="1078"/>
      <c r="O24" s="94" t="s">
        <v>391</v>
      </c>
      <c r="P24" s="444" t="s">
        <v>444</v>
      </c>
      <c r="Q24" s="335" t="s">
        <v>394</v>
      </c>
      <c r="R24" s="99" t="s">
        <v>445</v>
      </c>
      <c r="S24" s="345" t="s">
        <v>394</v>
      </c>
      <c r="T24" s="352" t="s">
        <v>446</v>
      </c>
      <c r="U24" s="352" t="s">
        <v>396</v>
      </c>
      <c r="V24" s="352" t="s">
        <v>396</v>
      </c>
      <c r="W24" s="352" t="s">
        <v>396</v>
      </c>
      <c r="X24" s="442" t="s">
        <v>394</v>
      </c>
      <c r="Y24" s="353" t="s">
        <v>396</v>
      </c>
      <c r="Z24" s="639" t="s">
        <v>450</v>
      </c>
    </row>
    <row r="25" spans="1:26" ht="270.60000000000002" customHeight="1" thickTop="1" x14ac:dyDescent="0.3">
      <c r="A25" s="1087" t="s">
        <v>451</v>
      </c>
      <c r="B25" s="1090" t="s">
        <v>452</v>
      </c>
      <c r="C25" s="1100"/>
      <c r="D25" s="1099" t="s">
        <v>453</v>
      </c>
      <c r="E25" s="1108" t="s">
        <v>454</v>
      </c>
      <c r="F25" s="1099" t="s">
        <v>439</v>
      </c>
      <c r="G25" s="1099" t="s">
        <v>455</v>
      </c>
      <c r="H25" s="1099" t="s">
        <v>456</v>
      </c>
      <c r="I25" s="152" t="s">
        <v>457</v>
      </c>
      <c r="J25" s="153">
        <v>2139</v>
      </c>
      <c r="K25" s="374" t="s">
        <v>458</v>
      </c>
      <c r="L25" s="415" t="s">
        <v>391</v>
      </c>
      <c r="M25" s="465" t="s">
        <v>401</v>
      </c>
      <c r="N25" s="1432" t="s">
        <v>454</v>
      </c>
      <c r="O25" s="93" t="s">
        <v>391</v>
      </c>
      <c r="P25" s="444" t="s">
        <v>444</v>
      </c>
      <c r="Q25" s="335" t="s">
        <v>394</v>
      </c>
      <c r="R25" s="99" t="s">
        <v>445</v>
      </c>
      <c r="S25" s="345" t="s">
        <v>394</v>
      </c>
      <c r="T25" s="352" t="s">
        <v>446</v>
      </c>
      <c r="U25" s="352" t="s">
        <v>396</v>
      </c>
      <c r="V25" s="352" t="s">
        <v>396</v>
      </c>
      <c r="W25" s="352" t="s">
        <v>396</v>
      </c>
      <c r="X25" s="442" t="s">
        <v>394</v>
      </c>
      <c r="Y25" s="353" t="s">
        <v>396</v>
      </c>
      <c r="Z25" s="347" t="s">
        <v>459</v>
      </c>
    </row>
    <row r="26" spans="1:26" ht="81" customHeight="1" x14ac:dyDescent="0.3">
      <c r="A26" s="1088"/>
      <c r="B26" s="1091"/>
      <c r="C26" s="1100"/>
      <c r="D26" s="1100"/>
      <c r="E26" s="1109"/>
      <c r="F26" s="1100"/>
      <c r="G26" s="1100"/>
      <c r="H26" s="1100"/>
      <c r="I26" s="152" t="s">
        <v>460</v>
      </c>
      <c r="J26" s="153">
        <v>2042</v>
      </c>
      <c r="K26" s="374" t="s">
        <v>458</v>
      </c>
      <c r="L26" s="415" t="s">
        <v>391</v>
      </c>
      <c r="M26" s="465" t="s">
        <v>401</v>
      </c>
      <c r="N26" s="1341"/>
      <c r="O26" s="93" t="s">
        <v>391</v>
      </c>
      <c r="P26" s="444" t="s">
        <v>444</v>
      </c>
      <c r="Q26" s="335" t="s">
        <v>394</v>
      </c>
      <c r="R26" s="99" t="s">
        <v>445</v>
      </c>
      <c r="S26" s="345" t="s">
        <v>394</v>
      </c>
      <c r="T26" s="352" t="s">
        <v>446</v>
      </c>
      <c r="U26" s="352" t="s">
        <v>396</v>
      </c>
      <c r="V26" s="352" t="s">
        <v>396</v>
      </c>
      <c r="W26" s="352" t="s">
        <v>396</v>
      </c>
      <c r="X26" s="442" t="s">
        <v>394</v>
      </c>
      <c r="Y26" s="353" t="s">
        <v>396</v>
      </c>
      <c r="Z26" s="347" t="s">
        <v>461</v>
      </c>
    </row>
    <row r="27" spans="1:26" ht="112.65" customHeight="1" x14ac:dyDescent="0.3">
      <c r="A27" s="1089"/>
      <c r="B27" s="1092"/>
      <c r="C27" s="1100"/>
      <c r="D27" s="1101"/>
      <c r="E27" s="1110"/>
      <c r="F27" s="1101"/>
      <c r="G27" s="1101"/>
      <c r="H27" s="1101"/>
      <c r="I27" s="152" t="s">
        <v>462</v>
      </c>
      <c r="J27" s="153">
        <v>2139</v>
      </c>
      <c r="K27" s="374" t="s">
        <v>458</v>
      </c>
      <c r="L27" s="415" t="s">
        <v>391</v>
      </c>
      <c r="M27" s="465" t="s">
        <v>401</v>
      </c>
      <c r="N27" s="1433"/>
      <c r="O27" s="93" t="s">
        <v>391</v>
      </c>
      <c r="P27" s="444" t="s">
        <v>444</v>
      </c>
      <c r="Q27" s="335" t="s">
        <v>394</v>
      </c>
      <c r="R27" s="99" t="s">
        <v>445</v>
      </c>
      <c r="S27" s="345" t="s">
        <v>394</v>
      </c>
      <c r="T27" s="352" t="s">
        <v>446</v>
      </c>
      <c r="U27" s="352" t="s">
        <v>396</v>
      </c>
      <c r="V27" s="352" t="s">
        <v>396</v>
      </c>
      <c r="W27" s="352" t="s">
        <v>396</v>
      </c>
      <c r="X27" s="442" t="s">
        <v>394</v>
      </c>
      <c r="Y27" s="353" t="s">
        <v>396</v>
      </c>
      <c r="Z27" s="347" t="s">
        <v>463</v>
      </c>
    </row>
    <row r="28" spans="1:26" ht="66" customHeight="1" x14ac:dyDescent="0.3">
      <c r="A28" s="1087" t="s">
        <v>464</v>
      </c>
      <c r="B28" s="1090" t="s">
        <v>465</v>
      </c>
      <c r="C28" s="1100"/>
      <c r="D28" s="1093" t="s">
        <v>466</v>
      </c>
      <c r="E28" s="1096" t="s">
        <v>467</v>
      </c>
      <c r="F28" s="1099" t="s">
        <v>468</v>
      </c>
      <c r="G28" s="1102" t="s">
        <v>469</v>
      </c>
      <c r="H28" s="1099" t="s">
        <v>456</v>
      </c>
      <c r="I28" s="148" t="s">
        <v>470</v>
      </c>
      <c r="J28" s="149">
        <v>1434</v>
      </c>
      <c r="K28" s="374" t="s">
        <v>471</v>
      </c>
      <c r="L28" s="468" t="s">
        <v>444</v>
      </c>
      <c r="M28" s="387" t="s">
        <v>399</v>
      </c>
      <c r="N28" s="1432" t="s">
        <v>472</v>
      </c>
      <c r="O28" s="374" t="s">
        <v>471</v>
      </c>
      <c r="P28" s="468" t="s">
        <v>444</v>
      </c>
      <c r="Q28" s="387" t="s">
        <v>399</v>
      </c>
      <c r="R28" s="99" t="s">
        <v>473</v>
      </c>
      <c r="S28" s="352" t="s">
        <v>393</v>
      </c>
      <c r="T28" s="352" t="s">
        <v>393</v>
      </c>
      <c r="U28" s="352" t="s">
        <v>396</v>
      </c>
      <c r="V28" s="352" t="s">
        <v>396</v>
      </c>
      <c r="W28" s="352" t="s">
        <v>396</v>
      </c>
      <c r="X28" s="352" t="s">
        <v>396</v>
      </c>
      <c r="Y28" s="469" t="s">
        <v>396</v>
      </c>
      <c r="Z28" s="470" t="s">
        <v>474</v>
      </c>
    </row>
    <row r="29" spans="1:26" ht="112.65" customHeight="1" x14ac:dyDescent="0.3">
      <c r="A29" s="1088"/>
      <c r="B29" s="1091"/>
      <c r="C29" s="1100"/>
      <c r="D29" s="1094"/>
      <c r="E29" s="1097"/>
      <c r="F29" s="1100"/>
      <c r="G29" s="1103"/>
      <c r="H29" s="1100"/>
      <c r="I29" s="148" t="s">
        <v>475</v>
      </c>
      <c r="J29" s="153">
        <v>1337</v>
      </c>
      <c r="K29" s="471" t="s">
        <v>391</v>
      </c>
      <c r="L29" s="468" t="s">
        <v>444</v>
      </c>
      <c r="M29" s="387" t="s">
        <v>399</v>
      </c>
      <c r="N29" s="1341"/>
      <c r="O29" s="94" t="s">
        <v>391</v>
      </c>
      <c r="P29" s="444" t="s">
        <v>444</v>
      </c>
      <c r="Q29" s="335" t="s">
        <v>394</v>
      </c>
      <c r="R29" s="99" t="s">
        <v>445</v>
      </c>
      <c r="S29" s="345" t="s">
        <v>394</v>
      </c>
      <c r="T29" s="352" t="s">
        <v>446</v>
      </c>
      <c r="U29" s="352" t="s">
        <v>396</v>
      </c>
      <c r="V29" s="352" t="s">
        <v>396</v>
      </c>
      <c r="W29" s="352" t="s">
        <v>396</v>
      </c>
      <c r="X29" s="442" t="s">
        <v>394</v>
      </c>
      <c r="Y29" s="353" t="s">
        <v>396</v>
      </c>
      <c r="Z29" s="470" t="s">
        <v>476</v>
      </c>
    </row>
    <row r="30" spans="1:26" ht="95.25" customHeight="1" thickBot="1" x14ac:dyDescent="0.35">
      <c r="A30" s="1089"/>
      <c r="B30" s="1092"/>
      <c r="C30" s="1100"/>
      <c r="D30" s="1095"/>
      <c r="E30" s="1098"/>
      <c r="F30" s="1101"/>
      <c r="G30" s="1104"/>
      <c r="H30" s="1101"/>
      <c r="I30" s="148" t="s">
        <v>477</v>
      </c>
      <c r="J30" s="153">
        <v>1337</v>
      </c>
      <c r="K30" s="471" t="s">
        <v>391</v>
      </c>
      <c r="L30" s="468" t="s">
        <v>444</v>
      </c>
      <c r="M30" s="387" t="s">
        <v>399</v>
      </c>
      <c r="N30" s="1433"/>
      <c r="O30" s="94" t="s">
        <v>391</v>
      </c>
      <c r="P30" s="444" t="s">
        <v>444</v>
      </c>
      <c r="Q30" s="335" t="s">
        <v>394</v>
      </c>
      <c r="R30" s="99" t="s">
        <v>445</v>
      </c>
      <c r="S30" s="345" t="s">
        <v>394</v>
      </c>
      <c r="T30" s="352" t="s">
        <v>446</v>
      </c>
      <c r="U30" s="352" t="s">
        <v>396</v>
      </c>
      <c r="V30" s="352" t="s">
        <v>396</v>
      </c>
      <c r="W30" s="352" t="s">
        <v>396</v>
      </c>
      <c r="X30" s="442" t="s">
        <v>394</v>
      </c>
      <c r="Y30" s="353" t="s">
        <v>396</v>
      </c>
      <c r="Z30" s="639" t="s">
        <v>478</v>
      </c>
    </row>
    <row r="31" spans="1:26" ht="126.9" customHeight="1" thickTop="1" x14ac:dyDescent="0.3">
      <c r="A31" s="1087" t="s">
        <v>464</v>
      </c>
      <c r="B31" s="1090" t="s">
        <v>465</v>
      </c>
      <c r="C31" s="1100"/>
      <c r="D31" s="1093" t="s">
        <v>479</v>
      </c>
      <c r="E31" s="1108" t="s">
        <v>480</v>
      </c>
      <c r="F31" s="1099" t="s">
        <v>481</v>
      </c>
      <c r="G31" s="1102" t="s">
        <v>387</v>
      </c>
      <c r="H31" s="1099" t="s">
        <v>456</v>
      </c>
      <c r="I31" s="148" t="s">
        <v>482</v>
      </c>
      <c r="J31" s="149">
        <v>1434</v>
      </c>
      <c r="K31" s="414" t="s">
        <v>483</v>
      </c>
      <c r="L31" s="94" t="s">
        <v>391</v>
      </c>
      <c r="M31" s="465" t="s">
        <v>401</v>
      </c>
      <c r="N31" s="1076" t="s">
        <v>484</v>
      </c>
      <c r="O31" s="94" t="s">
        <v>391</v>
      </c>
      <c r="P31" s="444" t="s">
        <v>444</v>
      </c>
      <c r="Q31" s="335" t="s">
        <v>394</v>
      </c>
      <c r="R31" s="99" t="s">
        <v>445</v>
      </c>
      <c r="S31" s="345" t="s">
        <v>394</v>
      </c>
      <c r="T31" s="352" t="s">
        <v>446</v>
      </c>
      <c r="U31" s="352" t="s">
        <v>396</v>
      </c>
      <c r="V31" s="352" t="s">
        <v>396</v>
      </c>
      <c r="W31" s="352" t="s">
        <v>396</v>
      </c>
      <c r="X31" s="442" t="s">
        <v>394</v>
      </c>
      <c r="Y31" s="353" t="s">
        <v>396</v>
      </c>
      <c r="Z31" s="347" t="s">
        <v>485</v>
      </c>
    </row>
    <row r="32" spans="1:26" ht="78.599999999999994" customHeight="1" x14ac:dyDescent="0.3">
      <c r="A32" s="1088"/>
      <c r="B32" s="1091"/>
      <c r="C32" s="1100"/>
      <c r="D32" s="1094"/>
      <c r="E32" s="1109"/>
      <c r="F32" s="1100"/>
      <c r="G32" s="1103"/>
      <c r="H32" s="1100"/>
      <c r="I32" s="148" t="s">
        <v>486</v>
      </c>
      <c r="J32" s="149">
        <v>1337</v>
      </c>
      <c r="K32" s="414" t="s">
        <v>487</v>
      </c>
      <c r="L32" s="94" t="s">
        <v>391</v>
      </c>
      <c r="M32" s="465" t="s">
        <v>401</v>
      </c>
      <c r="N32" s="1077"/>
      <c r="O32" s="94" t="s">
        <v>391</v>
      </c>
      <c r="P32" s="444" t="s">
        <v>444</v>
      </c>
      <c r="Q32" s="335" t="s">
        <v>394</v>
      </c>
      <c r="R32" s="99" t="s">
        <v>445</v>
      </c>
      <c r="S32" s="345" t="s">
        <v>394</v>
      </c>
      <c r="T32" s="352" t="s">
        <v>446</v>
      </c>
      <c r="U32" s="352" t="s">
        <v>396</v>
      </c>
      <c r="V32" s="352" t="s">
        <v>396</v>
      </c>
      <c r="W32" s="352" t="s">
        <v>396</v>
      </c>
      <c r="X32" s="442" t="s">
        <v>394</v>
      </c>
      <c r="Y32" s="353" t="s">
        <v>396</v>
      </c>
      <c r="Z32" s="347" t="s">
        <v>488</v>
      </c>
    </row>
    <row r="33" spans="1:26" ht="77.400000000000006" customHeight="1" x14ac:dyDescent="0.3">
      <c r="A33" s="1089"/>
      <c r="B33" s="1092"/>
      <c r="C33" s="1100"/>
      <c r="D33" s="1095"/>
      <c r="E33" s="1110"/>
      <c r="F33" s="1101"/>
      <c r="G33" s="1104"/>
      <c r="H33" s="1101"/>
      <c r="I33" s="148" t="s">
        <v>489</v>
      </c>
      <c r="J33" s="149">
        <v>1434</v>
      </c>
      <c r="K33" s="414" t="s">
        <v>490</v>
      </c>
      <c r="L33" s="94" t="s">
        <v>391</v>
      </c>
      <c r="M33" s="465" t="s">
        <v>401</v>
      </c>
      <c r="N33" s="1078"/>
      <c r="O33" s="94" t="s">
        <v>391</v>
      </c>
      <c r="P33" s="444" t="s">
        <v>444</v>
      </c>
      <c r="Q33" s="335" t="s">
        <v>394</v>
      </c>
      <c r="R33" s="99" t="s">
        <v>445</v>
      </c>
      <c r="S33" s="345" t="s">
        <v>394</v>
      </c>
      <c r="T33" s="352" t="s">
        <v>446</v>
      </c>
      <c r="U33" s="352" t="s">
        <v>396</v>
      </c>
      <c r="V33" s="352" t="s">
        <v>396</v>
      </c>
      <c r="W33" s="352" t="s">
        <v>396</v>
      </c>
      <c r="X33" s="442" t="s">
        <v>394</v>
      </c>
      <c r="Y33" s="353" t="s">
        <v>396</v>
      </c>
      <c r="Z33" s="347" t="s">
        <v>491</v>
      </c>
    </row>
    <row r="34" spans="1:26" ht="46.65" customHeight="1" x14ac:dyDescent="0.3">
      <c r="A34" s="1087" t="s">
        <v>492</v>
      </c>
      <c r="B34" s="1090" t="s">
        <v>452</v>
      </c>
      <c r="C34" s="1100"/>
      <c r="D34" s="1099" t="s">
        <v>493</v>
      </c>
      <c r="E34" s="1108" t="s">
        <v>494</v>
      </c>
      <c r="F34" s="1099" t="s">
        <v>495</v>
      </c>
      <c r="G34" s="1099" t="s">
        <v>496</v>
      </c>
      <c r="H34" s="1099" t="s">
        <v>456</v>
      </c>
      <c r="I34" s="152" t="s">
        <v>457</v>
      </c>
      <c r="J34" s="153">
        <v>2139</v>
      </c>
      <c r="K34" s="414" t="s">
        <v>442</v>
      </c>
      <c r="L34" s="94" t="s">
        <v>391</v>
      </c>
      <c r="M34" s="465" t="s">
        <v>401</v>
      </c>
      <c r="N34" s="1576" t="s">
        <v>497</v>
      </c>
      <c r="O34" s="94" t="s">
        <v>391</v>
      </c>
      <c r="P34" s="444" t="s">
        <v>444</v>
      </c>
      <c r="Q34" s="335" t="s">
        <v>394</v>
      </c>
      <c r="R34" s="99" t="s">
        <v>445</v>
      </c>
      <c r="S34" s="345" t="s">
        <v>394</v>
      </c>
      <c r="T34" s="352" t="s">
        <v>446</v>
      </c>
      <c r="U34" s="352" t="s">
        <v>396</v>
      </c>
      <c r="V34" s="352" t="s">
        <v>396</v>
      </c>
      <c r="W34" s="352" t="s">
        <v>396</v>
      </c>
      <c r="X34" s="442" t="s">
        <v>394</v>
      </c>
      <c r="Y34" s="353" t="s">
        <v>396</v>
      </c>
      <c r="Z34" s="347" t="s">
        <v>498</v>
      </c>
    </row>
    <row r="35" spans="1:26" ht="63" customHeight="1" x14ac:dyDescent="0.3">
      <c r="A35" s="1088"/>
      <c r="B35" s="1091"/>
      <c r="C35" s="1100"/>
      <c r="D35" s="1100"/>
      <c r="E35" s="1109"/>
      <c r="F35" s="1100"/>
      <c r="G35" s="1100"/>
      <c r="H35" s="1100"/>
      <c r="I35" s="152" t="s">
        <v>460</v>
      </c>
      <c r="J35" s="153">
        <v>2042</v>
      </c>
      <c r="K35" s="414" t="s">
        <v>442</v>
      </c>
      <c r="L35" s="94" t="s">
        <v>391</v>
      </c>
      <c r="M35" s="465" t="s">
        <v>401</v>
      </c>
      <c r="N35" s="1577"/>
      <c r="O35" s="94" t="s">
        <v>391</v>
      </c>
      <c r="P35" s="444" t="s">
        <v>444</v>
      </c>
      <c r="Q35" s="335" t="s">
        <v>394</v>
      </c>
      <c r="R35" s="99" t="s">
        <v>445</v>
      </c>
      <c r="S35" s="345" t="s">
        <v>394</v>
      </c>
      <c r="T35" s="352" t="s">
        <v>446</v>
      </c>
      <c r="U35" s="352" t="s">
        <v>396</v>
      </c>
      <c r="V35" s="352" t="s">
        <v>396</v>
      </c>
      <c r="W35" s="352" t="s">
        <v>396</v>
      </c>
      <c r="X35" s="442" t="s">
        <v>394</v>
      </c>
      <c r="Y35" s="353" t="s">
        <v>396</v>
      </c>
      <c r="Z35" s="347" t="s">
        <v>499</v>
      </c>
    </row>
    <row r="36" spans="1:26" ht="55.35" customHeight="1" x14ac:dyDescent="0.3">
      <c r="A36" s="1089"/>
      <c r="B36" s="1092"/>
      <c r="C36" s="1100"/>
      <c r="D36" s="1101"/>
      <c r="E36" s="1110"/>
      <c r="F36" s="1101"/>
      <c r="G36" s="1101"/>
      <c r="H36" s="1101"/>
      <c r="I36" s="152" t="s">
        <v>462</v>
      </c>
      <c r="J36" s="153">
        <v>2042</v>
      </c>
      <c r="K36" s="414" t="s">
        <v>442</v>
      </c>
      <c r="L36" s="94" t="s">
        <v>391</v>
      </c>
      <c r="M36" s="465" t="s">
        <v>401</v>
      </c>
      <c r="N36" s="1578"/>
      <c r="O36" s="94" t="s">
        <v>391</v>
      </c>
      <c r="P36" s="444" t="s">
        <v>444</v>
      </c>
      <c r="Q36" s="335" t="s">
        <v>394</v>
      </c>
      <c r="R36" s="99" t="s">
        <v>445</v>
      </c>
      <c r="S36" s="345" t="s">
        <v>394</v>
      </c>
      <c r="T36" s="352" t="s">
        <v>446</v>
      </c>
      <c r="U36" s="352" t="s">
        <v>396</v>
      </c>
      <c r="V36" s="352" t="s">
        <v>396</v>
      </c>
      <c r="W36" s="352" t="s">
        <v>396</v>
      </c>
      <c r="X36" s="442" t="s">
        <v>394</v>
      </c>
      <c r="Y36" s="353" t="s">
        <v>396</v>
      </c>
      <c r="Z36" s="348" t="s">
        <v>500</v>
      </c>
    </row>
    <row r="37" spans="1:26" ht="245.25" customHeight="1" x14ac:dyDescent="0.3">
      <c r="A37" s="1087" t="s">
        <v>501</v>
      </c>
      <c r="B37" s="1090" t="s">
        <v>465</v>
      </c>
      <c r="C37" s="1100"/>
      <c r="D37" s="1099" t="s">
        <v>502</v>
      </c>
      <c r="E37" s="1108" t="s">
        <v>503</v>
      </c>
      <c r="F37" s="1099" t="s">
        <v>504</v>
      </c>
      <c r="G37" s="1102" t="s">
        <v>505</v>
      </c>
      <c r="H37" s="1099" t="s">
        <v>456</v>
      </c>
      <c r="I37" s="148" t="s">
        <v>482</v>
      </c>
      <c r="J37" s="149">
        <v>1434</v>
      </c>
      <c r="K37" s="422" t="s">
        <v>506</v>
      </c>
      <c r="L37" s="93" t="s">
        <v>391</v>
      </c>
      <c r="M37" s="465" t="s">
        <v>401</v>
      </c>
      <c r="N37" s="1585" t="s">
        <v>507</v>
      </c>
      <c r="O37" s="94" t="s">
        <v>391</v>
      </c>
      <c r="P37" s="444" t="s">
        <v>444</v>
      </c>
      <c r="Q37" s="335" t="s">
        <v>394</v>
      </c>
      <c r="R37" s="99" t="s">
        <v>445</v>
      </c>
      <c r="S37" s="345" t="s">
        <v>394</v>
      </c>
      <c r="T37" s="352" t="s">
        <v>446</v>
      </c>
      <c r="U37" s="352" t="s">
        <v>396</v>
      </c>
      <c r="V37" s="352" t="s">
        <v>396</v>
      </c>
      <c r="W37" s="352" t="s">
        <v>396</v>
      </c>
      <c r="X37" s="442" t="s">
        <v>394</v>
      </c>
      <c r="Y37" s="353" t="s">
        <v>396</v>
      </c>
      <c r="Z37" s="371" t="s">
        <v>508</v>
      </c>
    </row>
    <row r="38" spans="1:26" ht="295.35000000000002" customHeight="1" x14ac:dyDescent="0.3">
      <c r="A38" s="1088"/>
      <c r="B38" s="1091"/>
      <c r="C38" s="1100"/>
      <c r="D38" s="1100"/>
      <c r="E38" s="1109"/>
      <c r="F38" s="1100"/>
      <c r="G38" s="1103"/>
      <c r="H38" s="1100"/>
      <c r="I38" s="148" t="s">
        <v>486</v>
      </c>
      <c r="J38" s="149">
        <v>1337</v>
      </c>
      <c r="K38" s="422" t="s">
        <v>506</v>
      </c>
      <c r="L38" s="93" t="s">
        <v>391</v>
      </c>
      <c r="M38" s="465" t="s">
        <v>401</v>
      </c>
      <c r="N38" s="1080"/>
      <c r="O38" s="94" t="s">
        <v>391</v>
      </c>
      <c r="P38" s="444" t="s">
        <v>444</v>
      </c>
      <c r="Q38" s="335" t="s">
        <v>394</v>
      </c>
      <c r="R38" s="99" t="s">
        <v>445</v>
      </c>
      <c r="S38" s="345" t="s">
        <v>394</v>
      </c>
      <c r="T38" s="352" t="s">
        <v>446</v>
      </c>
      <c r="U38" s="352" t="s">
        <v>396</v>
      </c>
      <c r="V38" s="352" t="s">
        <v>396</v>
      </c>
      <c r="W38" s="352" t="s">
        <v>396</v>
      </c>
      <c r="X38" s="442" t="s">
        <v>394</v>
      </c>
      <c r="Y38" s="353" t="s">
        <v>396</v>
      </c>
      <c r="Z38" s="371" t="s">
        <v>509</v>
      </c>
    </row>
    <row r="39" spans="1:26" ht="112.5" customHeight="1" x14ac:dyDescent="0.3">
      <c r="A39" s="1089"/>
      <c r="B39" s="1092"/>
      <c r="C39" s="1100"/>
      <c r="D39" s="1101"/>
      <c r="E39" s="1110"/>
      <c r="F39" s="1101"/>
      <c r="G39" s="1104"/>
      <c r="H39" s="1101"/>
      <c r="I39" s="148" t="s">
        <v>489</v>
      </c>
      <c r="J39" s="149">
        <v>1434</v>
      </c>
      <c r="K39" s="422" t="s">
        <v>506</v>
      </c>
      <c r="L39" s="93" t="s">
        <v>391</v>
      </c>
      <c r="M39" s="465" t="s">
        <v>401</v>
      </c>
      <c r="N39" s="1081"/>
      <c r="O39" s="94" t="s">
        <v>391</v>
      </c>
      <c r="P39" s="444" t="s">
        <v>444</v>
      </c>
      <c r="Q39" s="335" t="s">
        <v>394</v>
      </c>
      <c r="R39" s="99" t="s">
        <v>445</v>
      </c>
      <c r="S39" s="345" t="s">
        <v>394</v>
      </c>
      <c r="T39" s="352" t="s">
        <v>446</v>
      </c>
      <c r="U39" s="352" t="s">
        <v>396</v>
      </c>
      <c r="V39" s="352" t="s">
        <v>396</v>
      </c>
      <c r="W39" s="352" t="s">
        <v>396</v>
      </c>
      <c r="X39" s="442" t="s">
        <v>394</v>
      </c>
      <c r="Y39" s="353" t="s">
        <v>396</v>
      </c>
      <c r="Z39" s="371" t="s">
        <v>510</v>
      </c>
    </row>
    <row r="40" spans="1:26" ht="50.4" customHeight="1" x14ac:dyDescent="0.3">
      <c r="A40" s="1087" t="s">
        <v>501</v>
      </c>
      <c r="B40" s="1090" t="s">
        <v>465</v>
      </c>
      <c r="C40" s="1100"/>
      <c r="D40" s="1099" t="s">
        <v>511</v>
      </c>
      <c r="E40" s="1108" t="s">
        <v>512</v>
      </c>
      <c r="F40" s="1099" t="s">
        <v>513</v>
      </c>
      <c r="G40" s="1099" t="s">
        <v>514</v>
      </c>
      <c r="H40" s="1099" t="s">
        <v>456</v>
      </c>
      <c r="I40" s="148" t="s">
        <v>427</v>
      </c>
      <c r="J40" s="149">
        <v>1434</v>
      </c>
      <c r="K40" s="414" t="s">
        <v>515</v>
      </c>
      <c r="L40" s="94" t="s">
        <v>391</v>
      </c>
      <c r="M40" s="465" t="s">
        <v>401</v>
      </c>
      <c r="N40" s="1076" t="s">
        <v>516</v>
      </c>
      <c r="O40" s="94" t="s">
        <v>391</v>
      </c>
      <c r="P40" s="444" t="s">
        <v>444</v>
      </c>
      <c r="Q40" s="335" t="s">
        <v>394</v>
      </c>
      <c r="R40" s="99" t="s">
        <v>445</v>
      </c>
      <c r="S40" s="345" t="s">
        <v>394</v>
      </c>
      <c r="T40" s="352" t="s">
        <v>446</v>
      </c>
      <c r="U40" s="352" t="s">
        <v>396</v>
      </c>
      <c r="V40" s="352" t="s">
        <v>396</v>
      </c>
      <c r="W40" s="352" t="s">
        <v>396</v>
      </c>
      <c r="X40" s="442" t="s">
        <v>394</v>
      </c>
      <c r="Y40" s="353" t="s">
        <v>396</v>
      </c>
      <c r="Z40" s="466" t="s">
        <v>517</v>
      </c>
    </row>
    <row r="41" spans="1:26" ht="48.6" customHeight="1" x14ac:dyDescent="0.3">
      <c r="A41" s="1088"/>
      <c r="B41" s="1091"/>
      <c r="C41" s="1100"/>
      <c r="D41" s="1100"/>
      <c r="E41" s="1109"/>
      <c r="F41" s="1100"/>
      <c r="G41" s="1100"/>
      <c r="H41" s="1100"/>
      <c r="I41" s="148" t="s">
        <v>430</v>
      </c>
      <c r="J41" s="149">
        <v>1337</v>
      </c>
      <c r="K41" s="414" t="s">
        <v>515</v>
      </c>
      <c r="L41" s="94" t="s">
        <v>391</v>
      </c>
      <c r="M41" s="465" t="s">
        <v>401</v>
      </c>
      <c r="N41" s="1077"/>
      <c r="O41" s="94" t="s">
        <v>391</v>
      </c>
      <c r="P41" s="444" t="s">
        <v>444</v>
      </c>
      <c r="Q41" s="335" t="s">
        <v>394</v>
      </c>
      <c r="R41" s="99" t="s">
        <v>445</v>
      </c>
      <c r="S41" s="345" t="s">
        <v>394</v>
      </c>
      <c r="T41" s="352" t="s">
        <v>446</v>
      </c>
      <c r="U41" s="352" t="s">
        <v>396</v>
      </c>
      <c r="V41" s="352" t="s">
        <v>396</v>
      </c>
      <c r="W41" s="352" t="s">
        <v>396</v>
      </c>
      <c r="X41" s="442" t="s">
        <v>394</v>
      </c>
      <c r="Y41" s="353" t="s">
        <v>396</v>
      </c>
      <c r="Z41" s="466" t="s">
        <v>517</v>
      </c>
    </row>
    <row r="42" spans="1:26" ht="48.6" customHeight="1" x14ac:dyDescent="0.3">
      <c r="A42" s="1089"/>
      <c r="B42" s="1092"/>
      <c r="C42" s="1100"/>
      <c r="D42" s="1101"/>
      <c r="E42" s="1110"/>
      <c r="F42" s="1101"/>
      <c r="G42" s="1101"/>
      <c r="H42" s="1101"/>
      <c r="I42" s="148" t="s">
        <v>431</v>
      </c>
      <c r="J42" s="149">
        <v>1337</v>
      </c>
      <c r="K42" s="414" t="s">
        <v>515</v>
      </c>
      <c r="L42" s="94" t="s">
        <v>391</v>
      </c>
      <c r="M42" s="465" t="s">
        <v>401</v>
      </c>
      <c r="N42" s="1078"/>
      <c r="O42" s="94" t="s">
        <v>391</v>
      </c>
      <c r="P42" s="444" t="s">
        <v>444</v>
      </c>
      <c r="Q42" s="335" t="s">
        <v>394</v>
      </c>
      <c r="R42" s="99" t="s">
        <v>445</v>
      </c>
      <c r="S42" s="345" t="s">
        <v>394</v>
      </c>
      <c r="T42" s="352" t="s">
        <v>446</v>
      </c>
      <c r="U42" s="352" t="s">
        <v>396</v>
      </c>
      <c r="V42" s="352" t="s">
        <v>396</v>
      </c>
      <c r="W42" s="352" t="s">
        <v>396</v>
      </c>
      <c r="X42" s="442" t="s">
        <v>394</v>
      </c>
      <c r="Y42" s="353" t="s">
        <v>396</v>
      </c>
      <c r="Z42" s="466" t="s">
        <v>517</v>
      </c>
    </row>
    <row r="43" spans="1:26" ht="44.4" customHeight="1" x14ac:dyDescent="0.3">
      <c r="A43" s="1087" t="s">
        <v>405</v>
      </c>
      <c r="B43" s="1090" t="s">
        <v>406</v>
      </c>
      <c r="C43" s="1100"/>
      <c r="D43" s="1093" t="s">
        <v>518</v>
      </c>
      <c r="E43" s="1096" t="s">
        <v>519</v>
      </c>
      <c r="F43" s="1099" t="s">
        <v>520</v>
      </c>
      <c r="G43" s="1102" t="s">
        <v>387</v>
      </c>
      <c r="H43" s="1099" t="s">
        <v>521</v>
      </c>
      <c r="I43" s="148" t="s">
        <v>522</v>
      </c>
      <c r="J43" s="149">
        <v>13</v>
      </c>
      <c r="K43" s="374" t="s">
        <v>522</v>
      </c>
      <c r="L43" s="394">
        <v>13</v>
      </c>
      <c r="M43" s="478">
        <v>1</v>
      </c>
      <c r="N43" s="1452" t="s">
        <v>523</v>
      </c>
      <c r="O43" s="375">
        <v>13</v>
      </c>
      <c r="P43" s="376">
        <v>1</v>
      </c>
      <c r="Q43" s="585" t="s">
        <v>394</v>
      </c>
      <c r="R43" s="375" t="s">
        <v>445</v>
      </c>
      <c r="S43" s="586" t="s">
        <v>394</v>
      </c>
      <c r="T43" s="587" t="s">
        <v>446</v>
      </c>
      <c r="U43" s="587" t="s">
        <v>396</v>
      </c>
      <c r="V43" s="587" t="s">
        <v>396</v>
      </c>
      <c r="W43" s="587" t="s">
        <v>396</v>
      </c>
      <c r="X43" s="588" t="s">
        <v>394</v>
      </c>
      <c r="Y43" s="589" t="s">
        <v>396</v>
      </c>
      <c r="Z43" s="783" t="s">
        <v>517</v>
      </c>
    </row>
    <row r="44" spans="1:26" ht="46.65" customHeight="1" x14ac:dyDescent="0.3">
      <c r="A44" s="1088"/>
      <c r="B44" s="1091"/>
      <c r="C44" s="1100"/>
      <c r="D44" s="1094"/>
      <c r="E44" s="1097"/>
      <c r="F44" s="1100"/>
      <c r="G44" s="1103"/>
      <c r="H44" s="1100"/>
      <c r="I44" s="148" t="s">
        <v>524</v>
      </c>
      <c r="J44" s="149">
        <v>14</v>
      </c>
      <c r="K44" s="422" t="s">
        <v>524</v>
      </c>
      <c r="L44" s="354">
        <v>14</v>
      </c>
      <c r="M44" s="423">
        <v>1</v>
      </c>
      <c r="N44" s="1080"/>
      <c r="O44" s="99">
        <v>14</v>
      </c>
      <c r="P44" s="101">
        <v>1</v>
      </c>
      <c r="Q44" s="335" t="s">
        <v>394</v>
      </c>
      <c r="R44" s="99" t="s">
        <v>445</v>
      </c>
      <c r="S44" s="345" t="s">
        <v>394</v>
      </c>
      <c r="T44" s="352" t="s">
        <v>446</v>
      </c>
      <c r="U44" s="352" t="s">
        <v>396</v>
      </c>
      <c r="V44" s="352" t="s">
        <v>396</v>
      </c>
      <c r="W44" s="352" t="s">
        <v>396</v>
      </c>
      <c r="X44" s="442" t="s">
        <v>394</v>
      </c>
      <c r="Y44" s="353" t="s">
        <v>396</v>
      </c>
      <c r="Z44" s="466" t="s">
        <v>517</v>
      </c>
    </row>
    <row r="45" spans="1:26" ht="46.65" customHeight="1" x14ac:dyDescent="0.3">
      <c r="A45" s="1089"/>
      <c r="B45" s="1092"/>
      <c r="C45" s="1100"/>
      <c r="D45" s="1095"/>
      <c r="E45" s="1098"/>
      <c r="F45" s="1101"/>
      <c r="G45" s="1104"/>
      <c r="H45" s="1101"/>
      <c r="I45" s="148" t="s">
        <v>525</v>
      </c>
      <c r="J45" s="149">
        <v>14</v>
      </c>
      <c r="K45" s="422" t="s">
        <v>525</v>
      </c>
      <c r="L45" s="354">
        <v>14</v>
      </c>
      <c r="M45" s="423">
        <v>1</v>
      </c>
      <c r="N45" s="1081"/>
      <c r="O45" s="99">
        <v>14</v>
      </c>
      <c r="P45" s="101">
        <v>1</v>
      </c>
      <c r="Q45" s="335" t="s">
        <v>394</v>
      </c>
      <c r="R45" s="99" t="s">
        <v>445</v>
      </c>
      <c r="S45" s="345" t="s">
        <v>394</v>
      </c>
      <c r="T45" s="352" t="s">
        <v>446</v>
      </c>
      <c r="U45" s="352" t="s">
        <v>396</v>
      </c>
      <c r="V45" s="352" t="s">
        <v>396</v>
      </c>
      <c r="W45" s="352" t="s">
        <v>396</v>
      </c>
      <c r="X45" s="442" t="s">
        <v>394</v>
      </c>
      <c r="Y45" s="353" t="s">
        <v>396</v>
      </c>
      <c r="Z45" s="466" t="s">
        <v>517</v>
      </c>
    </row>
    <row r="46" spans="1:26" ht="62.1" customHeight="1" x14ac:dyDescent="0.3">
      <c r="A46" s="1087" t="s">
        <v>405</v>
      </c>
      <c r="B46" s="1090" t="s">
        <v>406</v>
      </c>
      <c r="C46" s="1100"/>
      <c r="D46" s="1093" t="s">
        <v>526</v>
      </c>
      <c r="E46" s="1099" t="s">
        <v>527</v>
      </c>
      <c r="F46" s="1099" t="s">
        <v>520</v>
      </c>
      <c r="G46" s="1099" t="s">
        <v>387</v>
      </c>
      <c r="H46" s="1099" t="s">
        <v>521</v>
      </c>
      <c r="I46" s="148" t="s">
        <v>522</v>
      </c>
      <c r="J46" s="149">
        <v>13</v>
      </c>
      <c r="K46" s="422" t="s">
        <v>522</v>
      </c>
      <c r="L46" s="354">
        <v>13</v>
      </c>
      <c r="M46" s="423">
        <v>1</v>
      </c>
      <c r="N46" s="1585" t="s">
        <v>528</v>
      </c>
      <c r="O46" s="99">
        <v>13</v>
      </c>
      <c r="P46" s="101">
        <v>1</v>
      </c>
      <c r="Q46" s="335" t="s">
        <v>394</v>
      </c>
      <c r="R46" s="99" t="s">
        <v>445</v>
      </c>
      <c r="S46" s="345" t="s">
        <v>394</v>
      </c>
      <c r="T46" s="352" t="s">
        <v>446</v>
      </c>
      <c r="U46" s="352" t="s">
        <v>396</v>
      </c>
      <c r="V46" s="352" t="s">
        <v>396</v>
      </c>
      <c r="W46" s="352" t="s">
        <v>396</v>
      </c>
      <c r="X46" s="442" t="s">
        <v>394</v>
      </c>
      <c r="Y46" s="353" t="s">
        <v>396</v>
      </c>
      <c r="Z46" s="466" t="s">
        <v>517</v>
      </c>
    </row>
    <row r="47" spans="1:26" ht="62.1" customHeight="1" x14ac:dyDescent="0.3">
      <c r="A47" s="1088"/>
      <c r="B47" s="1091"/>
      <c r="C47" s="1100"/>
      <c r="D47" s="1094"/>
      <c r="E47" s="1100"/>
      <c r="F47" s="1100"/>
      <c r="G47" s="1100"/>
      <c r="H47" s="1100"/>
      <c r="I47" s="148" t="s">
        <v>524</v>
      </c>
      <c r="J47" s="149">
        <v>14</v>
      </c>
      <c r="K47" s="422" t="s">
        <v>524</v>
      </c>
      <c r="L47" s="354">
        <v>14</v>
      </c>
      <c r="M47" s="423">
        <v>1</v>
      </c>
      <c r="N47" s="1080"/>
      <c r="O47" s="99">
        <v>14</v>
      </c>
      <c r="P47" s="101">
        <v>1</v>
      </c>
      <c r="Q47" s="335" t="s">
        <v>394</v>
      </c>
      <c r="R47" s="99" t="s">
        <v>445</v>
      </c>
      <c r="S47" s="345" t="s">
        <v>394</v>
      </c>
      <c r="T47" s="352" t="s">
        <v>446</v>
      </c>
      <c r="U47" s="352" t="s">
        <v>396</v>
      </c>
      <c r="V47" s="352" t="s">
        <v>396</v>
      </c>
      <c r="W47" s="352" t="s">
        <v>396</v>
      </c>
      <c r="X47" s="442" t="s">
        <v>394</v>
      </c>
      <c r="Y47" s="353" t="s">
        <v>396</v>
      </c>
      <c r="Z47" s="466" t="s">
        <v>517</v>
      </c>
    </row>
    <row r="48" spans="1:26" ht="62.1" customHeight="1" x14ac:dyDescent="0.3">
      <c r="A48" s="1089"/>
      <c r="B48" s="1092"/>
      <c r="C48" s="1100"/>
      <c r="D48" s="1095"/>
      <c r="E48" s="1101"/>
      <c r="F48" s="1101"/>
      <c r="G48" s="1101"/>
      <c r="H48" s="1101"/>
      <c r="I48" s="148" t="s">
        <v>525</v>
      </c>
      <c r="J48" s="149">
        <v>14</v>
      </c>
      <c r="K48" s="422" t="s">
        <v>525</v>
      </c>
      <c r="L48" s="354">
        <v>14</v>
      </c>
      <c r="M48" s="423">
        <v>1</v>
      </c>
      <c r="N48" s="1081"/>
      <c r="O48" s="99">
        <v>14</v>
      </c>
      <c r="P48" s="101">
        <v>1</v>
      </c>
      <c r="Q48" s="335" t="s">
        <v>394</v>
      </c>
      <c r="R48" s="99" t="s">
        <v>445</v>
      </c>
      <c r="S48" s="345" t="s">
        <v>394</v>
      </c>
      <c r="T48" s="352" t="s">
        <v>446</v>
      </c>
      <c r="U48" s="352" t="s">
        <v>396</v>
      </c>
      <c r="V48" s="352" t="s">
        <v>396</v>
      </c>
      <c r="W48" s="352" t="s">
        <v>396</v>
      </c>
      <c r="X48" s="442" t="s">
        <v>394</v>
      </c>
      <c r="Y48" s="353" t="s">
        <v>396</v>
      </c>
      <c r="Z48" s="466" t="s">
        <v>517</v>
      </c>
    </row>
    <row r="49" spans="1:26" ht="58.35" customHeight="1" x14ac:dyDescent="0.3">
      <c r="A49" s="1087" t="s">
        <v>405</v>
      </c>
      <c r="B49" s="1090" t="s">
        <v>406</v>
      </c>
      <c r="C49" s="1100"/>
      <c r="D49" s="1093" t="s">
        <v>529</v>
      </c>
      <c r="E49" s="1108" t="s">
        <v>530</v>
      </c>
      <c r="F49" s="1099" t="s">
        <v>531</v>
      </c>
      <c r="G49" s="1102" t="s">
        <v>387</v>
      </c>
      <c r="H49" s="1099" t="s">
        <v>521</v>
      </c>
      <c r="I49" s="148" t="s">
        <v>522</v>
      </c>
      <c r="J49" s="149">
        <v>13</v>
      </c>
      <c r="K49" s="422" t="s">
        <v>522</v>
      </c>
      <c r="L49" s="354">
        <v>13</v>
      </c>
      <c r="M49" s="423">
        <v>1</v>
      </c>
      <c r="N49" s="1079" t="s">
        <v>532</v>
      </c>
      <c r="O49" s="99">
        <v>13</v>
      </c>
      <c r="P49" s="101">
        <v>1</v>
      </c>
      <c r="Q49" s="335" t="s">
        <v>394</v>
      </c>
      <c r="R49" s="99" t="s">
        <v>445</v>
      </c>
      <c r="S49" s="345" t="s">
        <v>394</v>
      </c>
      <c r="T49" s="352" t="s">
        <v>446</v>
      </c>
      <c r="U49" s="352" t="s">
        <v>396</v>
      </c>
      <c r="V49" s="352" t="s">
        <v>396</v>
      </c>
      <c r="W49" s="352" t="s">
        <v>396</v>
      </c>
      <c r="X49" s="442" t="s">
        <v>394</v>
      </c>
      <c r="Y49" s="353" t="s">
        <v>396</v>
      </c>
      <c r="Z49" s="466" t="s">
        <v>517</v>
      </c>
    </row>
    <row r="50" spans="1:26" ht="49.65" customHeight="1" x14ac:dyDescent="0.3">
      <c r="A50" s="1088"/>
      <c r="B50" s="1091"/>
      <c r="C50" s="1100"/>
      <c r="D50" s="1094"/>
      <c r="E50" s="1109"/>
      <c r="F50" s="1100"/>
      <c r="G50" s="1103"/>
      <c r="H50" s="1100"/>
      <c r="I50" s="148" t="s">
        <v>524</v>
      </c>
      <c r="J50" s="149">
        <v>14</v>
      </c>
      <c r="K50" s="422" t="s">
        <v>524</v>
      </c>
      <c r="L50" s="354">
        <v>14</v>
      </c>
      <c r="M50" s="423">
        <v>1</v>
      </c>
      <c r="N50" s="1080"/>
      <c r="O50" s="99">
        <v>14</v>
      </c>
      <c r="P50" s="101">
        <v>1</v>
      </c>
      <c r="Q50" s="335" t="s">
        <v>394</v>
      </c>
      <c r="R50" s="99" t="s">
        <v>445</v>
      </c>
      <c r="S50" s="345" t="s">
        <v>394</v>
      </c>
      <c r="T50" s="352" t="s">
        <v>446</v>
      </c>
      <c r="U50" s="352" t="s">
        <v>396</v>
      </c>
      <c r="V50" s="352" t="s">
        <v>396</v>
      </c>
      <c r="W50" s="352" t="s">
        <v>396</v>
      </c>
      <c r="X50" s="442" t="s">
        <v>394</v>
      </c>
      <c r="Y50" s="353" t="s">
        <v>396</v>
      </c>
      <c r="Z50" s="466" t="s">
        <v>517</v>
      </c>
    </row>
    <row r="51" spans="1:26" ht="66.599999999999994" customHeight="1" x14ac:dyDescent="0.3">
      <c r="A51" s="1089"/>
      <c r="B51" s="1092"/>
      <c r="C51" s="1100"/>
      <c r="D51" s="1095"/>
      <c r="E51" s="1110"/>
      <c r="F51" s="1101"/>
      <c r="G51" s="1104"/>
      <c r="H51" s="1101"/>
      <c r="I51" s="148" t="s">
        <v>525</v>
      </c>
      <c r="J51" s="149">
        <v>14</v>
      </c>
      <c r="K51" s="422" t="s">
        <v>525</v>
      </c>
      <c r="L51" s="354">
        <v>14</v>
      </c>
      <c r="M51" s="423">
        <v>1</v>
      </c>
      <c r="N51" s="1081"/>
      <c r="O51" s="99">
        <v>14</v>
      </c>
      <c r="P51" s="101">
        <v>1</v>
      </c>
      <c r="Q51" s="335" t="s">
        <v>394</v>
      </c>
      <c r="R51" s="99" t="s">
        <v>445</v>
      </c>
      <c r="S51" s="345" t="s">
        <v>394</v>
      </c>
      <c r="T51" s="352" t="s">
        <v>446</v>
      </c>
      <c r="U51" s="352" t="s">
        <v>396</v>
      </c>
      <c r="V51" s="352" t="s">
        <v>396</v>
      </c>
      <c r="W51" s="352" t="s">
        <v>396</v>
      </c>
      <c r="X51" s="442" t="s">
        <v>394</v>
      </c>
      <c r="Y51" s="353" t="s">
        <v>396</v>
      </c>
      <c r="Z51" s="466" t="s">
        <v>517</v>
      </c>
    </row>
    <row r="52" spans="1:26" ht="75" customHeight="1" x14ac:dyDescent="0.3">
      <c r="A52" s="1087" t="s">
        <v>405</v>
      </c>
      <c r="B52" s="1090" t="s">
        <v>406</v>
      </c>
      <c r="C52" s="1100"/>
      <c r="D52" s="1093" t="s">
        <v>533</v>
      </c>
      <c r="E52" s="1108" t="s">
        <v>534</v>
      </c>
      <c r="F52" s="1099" t="s">
        <v>531</v>
      </c>
      <c r="G52" s="1102" t="s">
        <v>387</v>
      </c>
      <c r="H52" s="1099" t="s">
        <v>521</v>
      </c>
      <c r="I52" s="148" t="s">
        <v>535</v>
      </c>
      <c r="J52" s="148">
        <v>19</v>
      </c>
      <c r="K52" s="422" t="s">
        <v>536</v>
      </c>
      <c r="L52" s="422">
        <v>17</v>
      </c>
      <c r="M52" s="426">
        <v>0.89473684210526316</v>
      </c>
      <c r="N52" s="1079" t="s">
        <v>537</v>
      </c>
      <c r="O52" s="346">
        <v>17</v>
      </c>
      <c r="P52" s="473">
        <v>1</v>
      </c>
      <c r="Q52" s="335" t="s">
        <v>394</v>
      </c>
      <c r="R52" s="99" t="s">
        <v>445</v>
      </c>
      <c r="S52" s="345" t="s">
        <v>394</v>
      </c>
      <c r="T52" s="352" t="s">
        <v>446</v>
      </c>
      <c r="U52" s="352" t="s">
        <v>396</v>
      </c>
      <c r="V52" s="352" t="s">
        <v>396</v>
      </c>
      <c r="W52" s="352" t="s">
        <v>396</v>
      </c>
      <c r="X52" s="442" t="s">
        <v>394</v>
      </c>
      <c r="Y52" s="353" t="s">
        <v>396</v>
      </c>
      <c r="Z52" s="371" t="s">
        <v>538</v>
      </c>
    </row>
    <row r="53" spans="1:26" ht="84.6" customHeight="1" x14ac:dyDescent="0.3">
      <c r="A53" s="1088"/>
      <c r="B53" s="1091"/>
      <c r="C53" s="1100"/>
      <c r="D53" s="1094"/>
      <c r="E53" s="1109"/>
      <c r="F53" s="1100"/>
      <c r="G53" s="1103"/>
      <c r="H53" s="1100"/>
      <c r="I53" s="148" t="s">
        <v>539</v>
      </c>
      <c r="J53" s="148">
        <v>41</v>
      </c>
      <c r="K53" s="422" t="s">
        <v>539</v>
      </c>
      <c r="L53" s="422">
        <v>41</v>
      </c>
      <c r="M53" s="426">
        <v>1</v>
      </c>
      <c r="N53" s="1080"/>
      <c r="O53" s="346">
        <v>41</v>
      </c>
      <c r="P53" s="473">
        <v>1</v>
      </c>
      <c r="Q53" s="335" t="s">
        <v>394</v>
      </c>
      <c r="R53" s="99" t="s">
        <v>445</v>
      </c>
      <c r="S53" s="345" t="s">
        <v>394</v>
      </c>
      <c r="T53" s="352" t="s">
        <v>446</v>
      </c>
      <c r="U53" s="352" t="s">
        <v>396</v>
      </c>
      <c r="V53" s="352" t="s">
        <v>396</v>
      </c>
      <c r="W53" s="352" t="s">
        <v>396</v>
      </c>
      <c r="X53" s="442" t="s">
        <v>394</v>
      </c>
      <c r="Y53" s="353" t="s">
        <v>396</v>
      </c>
      <c r="Z53" s="371" t="s">
        <v>540</v>
      </c>
    </row>
    <row r="54" spans="1:26" ht="75" customHeight="1" x14ac:dyDescent="0.3">
      <c r="A54" s="1089"/>
      <c r="B54" s="1092"/>
      <c r="C54" s="1100"/>
      <c r="D54" s="1095"/>
      <c r="E54" s="1110"/>
      <c r="F54" s="1101"/>
      <c r="G54" s="1104"/>
      <c r="H54" s="1101"/>
      <c r="I54" s="148" t="s">
        <v>541</v>
      </c>
      <c r="J54" s="148">
        <v>18</v>
      </c>
      <c r="K54" s="422" t="s">
        <v>541</v>
      </c>
      <c r="L54" s="422">
        <v>18</v>
      </c>
      <c r="M54" s="426">
        <v>1</v>
      </c>
      <c r="N54" s="1081"/>
      <c r="O54" s="422">
        <v>18</v>
      </c>
      <c r="P54" s="426">
        <v>1</v>
      </c>
      <c r="Q54" s="422" t="s">
        <v>394</v>
      </c>
      <c r="R54" s="99" t="s">
        <v>445</v>
      </c>
      <c r="S54" s="345" t="s">
        <v>394</v>
      </c>
      <c r="T54" s="352" t="s">
        <v>446</v>
      </c>
      <c r="U54" s="352" t="s">
        <v>396</v>
      </c>
      <c r="V54" s="352" t="s">
        <v>396</v>
      </c>
      <c r="W54" s="352" t="s">
        <v>396</v>
      </c>
      <c r="X54" s="442" t="s">
        <v>394</v>
      </c>
      <c r="Y54" s="353" t="s">
        <v>396</v>
      </c>
      <c r="Z54" s="371" t="s">
        <v>542</v>
      </c>
    </row>
    <row r="55" spans="1:26" ht="40.35" customHeight="1" x14ac:dyDescent="0.3">
      <c r="A55" s="1138" t="s">
        <v>501</v>
      </c>
      <c r="B55" s="1099" t="s">
        <v>543</v>
      </c>
      <c r="C55" s="1100"/>
      <c r="D55" s="1093" t="s">
        <v>544</v>
      </c>
      <c r="E55" s="1108" t="s">
        <v>545</v>
      </c>
      <c r="F55" s="1099" t="s">
        <v>546</v>
      </c>
      <c r="G55" s="1102" t="s">
        <v>387</v>
      </c>
      <c r="H55" s="1099" t="s">
        <v>547</v>
      </c>
      <c r="I55" s="148" t="s">
        <v>483</v>
      </c>
      <c r="J55" s="148">
        <v>1434</v>
      </c>
      <c r="K55" s="422" t="s">
        <v>548</v>
      </c>
      <c r="L55" s="422">
        <v>8</v>
      </c>
      <c r="M55" s="426">
        <v>5.5788005578800599E-3</v>
      </c>
      <c r="N55" s="1079" t="s">
        <v>549</v>
      </c>
      <c r="O55" s="346">
        <v>8</v>
      </c>
      <c r="P55" s="473">
        <v>1</v>
      </c>
      <c r="Q55" s="335" t="s">
        <v>394</v>
      </c>
      <c r="R55" s="99" t="s">
        <v>445</v>
      </c>
      <c r="S55" s="345" t="s">
        <v>394</v>
      </c>
      <c r="T55" s="352" t="s">
        <v>446</v>
      </c>
      <c r="U55" s="352" t="s">
        <v>396</v>
      </c>
      <c r="V55" s="352" t="s">
        <v>396</v>
      </c>
      <c r="W55" s="352" t="s">
        <v>396</v>
      </c>
      <c r="X55" s="442" t="s">
        <v>394</v>
      </c>
      <c r="Y55" s="353" t="s">
        <v>396</v>
      </c>
      <c r="Z55" s="466" t="s">
        <v>517</v>
      </c>
    </row>
    <row r="56" spans="1:26" ht="43.35" customHeight="1" x14ac:dyDescent="0.3">
      <c r="A56" s="1468"/>
      <c r="B56" s="1100"/>
      <c r="C56" s="1100"/>
      <c r="D56" s="1094"/>
      <c r="E56" s="1109"/>
      <c r="F56" s="1100"/>
      <c r="G56" s="1103"/>
      <c r="H56" s="1100"/>
      <c r="I56" s="148" t="s">
        <v>487</v>
      </c>
      <c r="J56" s="148">
        <v>1337</v>
      </c>
      <c r="K56" s="422" t="s">
        <v>548</v>
      </c>
      <c r="L56" s="422">
        <v>8</v>
      </c>
      <c r="M56" s="426">
        <v>5.9835452505609572E-3</v>
      </c>
      <c r="N56" s="1080"/>
      <c r="O56" s="346">
        <v>8</v>
      </c>
      <c r="P56" s="473">
        <v>1</v>
      </c>
      <c r="Q56" s="335" t="s">
        <v>394</v>
      </c>
      <c r="R56" s="99" t="s">
        <v>445</v>
      </c>
      <c r="S56" s="345" t="s">
        <v>394</v>
      </c>
      <c r="T56" s="352" t="s">
        <v>446</v>
      </c>
      <c r="U56" s="352" t="s">
        <v>396</v>
      </c>
      <c r="V56" s="352" t="s">
        <v>396</v>
      </c>
      <c r="W56" s="352" t="s">
        <v>396</v>
      </c>
      <c r="X56" s="442" t="s">
        <v>394</v>
      </c>
      <c r="Y56" s="353" t="s">
        <v>396</v>
      </c>
      <c r="Z56" s="466" t="s">
        <v>517</v>
      </c>
    </row>
    <row r="57" spans="1:26" ht="42.6" customHeight="1" x14ac:dyDescent="0.3">
      <c r="A57" s="1139"/>
      <c r="B57" s="1101"/>
      <c r="C57" s="1100"/>
      <c r="D57" s="1095"/>
      <c r="E57" s="1110"/>
      <c r="F57" s="1101"/>
      <c r="G57" s="1104"/>
      <c r="H57" s="1101"/>
      <c r="I57" s="148" t="s">
        <v>490</v>
      </c>
      <c r="J57" s="149">
        <v>1337</v>
      </c>
      <c r="K57" s="422" t="s">
        <v>548</v>
      </c>
      <c r="L57" s="422">
        <v>8</v>
      </c>
      <c r="M57" s="426">
        <v>5.9835452505609572E-3</v>
      </c>
      <c r="N57" s="1081"/>
      <c r="O57" s="346">
        <v>8</v>
      </c>
      <c r="P57" s="473">
        <v>1</v>
      </c>
      <c r="Q57" s="335" t="s">
        <v>394</v>
      </c>
      <c r="R57" s="99" t="s">
        <v>445</v>
      </c>
      <c r="S57" s="345" t="s">
        <v>394</v>
      </c>
      <c r="T57" s="352" t="s">
        <v>446</v>
      </c>
      <c r="U57" s="352" t="s">
        <v>396</v>
      </c>
      <c r="V57" s="352" t="s">
        <v>396</v>
      </c>
      <c r="W57" s="352" t="s">
        <v>396</v>
      </c>
      <c r="X57" s="442" t="s">
        <v>394</v>
      </c>
      <c r="Y57" s="353" t="s">
        <v>396</v>
      </c>
      <c r="Z57" s="466" t="s">
        <v>517</v>
      </c>
    </row>
    <row r="58" spans="1:26" ht="37.35" customHeight="1" x14ac:dyDescent="0.3">
      <c r="A58" s="1138" t="s">
        <v>501</v>
      </c>
      <c r="B58" s="1099" t="s">
        <v>550</v>
      </c>
      <c r="C58" s="1100"/>
      <c r="D58" s="1093" t="s">
        <v>551</v>
      </c>
      <c r="E58" s="1108" t="s">
        <v>545</v>
      </c>
      <c r="F58" s="1099" t="s">
        <v>552</v>
      </c>
      <c r="G58" s="1102" t="s">
        <v>387</v>
      </c>
      <c r="H58" s="1099" t="s">
        <v>547</v>
      </c>
      <c r="I58" s="148" t="s">
        <v>483</v>
      </c>
      <c r="J58" s="148">
        <v>1434</v>
      </c>
      <c r="K58" s="422" t="s">
        <v>548</v>
      </c>
      <c r="L58" s="422">
        <v>8</v>
      </c>
      <c r="M58" s="426">
        <v>5.5788005578800556E-3</v>
      </c>
      <c r="N58" s="1079" t="s">
        <v>553</v>
      </c>
      <c r="O58" s="99">
        <v>8</v>
      </c>
      <c r="P58" s="101">
        <v>1</v>
      </c>
      <c r="Q58" s="335" t="s">
        <v>394</v>
      </c>
      <c r="R58" s="99" t="s">
        <v>445</v>
      </c>
      <c r="S58" s="345" t="s">
        <v>394</v>
      </c>
      <c r="T58" s="352" t="s">
        <v>446</v>
      </c>
      <c r="U58" s="352" t="s">
        <v>396</v>
      </c>
      <c r="V58" s="352" t="s">
        <v>396</v>
      </c>
      <c r="W58" s="352" t="s">
        <v>396</v>
      </c>
      <c r="X58" s="442" t="s">
        <v>394</v>
      </c>
      <c r="Y58" s="353" t="s">
        <v>396</v>
      </c>
      <c r="Z58" s="466" t="s">
        <v>517</v>
      </c>
    </row>
    <row r="59" spans="1:26" ht="37.35" customHeight="1" x14ac:dyDescent="0.3">
      <c r="A59" s="1468"/>
      <c r="B59" s="1100"/>
      <c r="C59" s="1100"/>
      <c r="D59" s="1094"/>
      <c r="E59" s="1109"/>
      <c r="F59" s="1100"/>
      <c r="G59" s="1103"/>
      <c r="H59" s="1100"/>
      <c r="I59" s="148" t="s">
        <v>487</v>
      </c>
      <c r="J59" s="148">
        <v>1337</v>
      </c>
      <c r="K59" s="422" t="s">
        <v>548</v>
      </c>
      <c r="L59" s="422">
        <v>8</v>
      </c>
      <c r="M59" s="426">
        <v>5.9835452505609572E-3</v>
      </c>
      <c r="N59" s="1080"/>
      <c r="O59" s="99">
        <v>8</v>
      </c>
      <c r="P59" s="101">
        <v>1</v>
      </c>
      <c r="Q59" s="335" t="s">
        <v>394</v>
      </c>
      <c r="R59" s="99" t="s">
        <v>445</v>
      </c>
      <c r="S59" s="345" t="s">
        <v>394</v>
      </c>
      <c r="T59" s="352" t="s">
        <v>446</v>
      </c>
      <c r="U59" s="352" t="s">
        <v>396</v>
      </c>
      <c r="V59" s="352" t="s">
        <v>396</v>
      </c>
      <c r="W59" s="352" t="s">
        <v>396</v>
      </c>
      <c r="X59" s="442" t="s">
        <v>394</v>
      </c>
      <c r="Y59" s="353" t="s">
        <v>396</v>
      </c>
      <c r="Z59" s="466" t="s">
        <v>517</v>
      </c>
    </row>
    <row r="60" spans="1:26" ht="48" customHeight="1" x14ac:dyDescent="0.3">
      <c r="A60" s="1139"/>
      <c r="B60" s="1101"/>
      <c r="C60" s="1100"/>
      <c r="D60" s="1095"/>
      <c r="E60" s="1110"/>
      <c r="F60" s="1101"/>
      <c r="G60" s="1104"/>
      <c r="H60" s="1101"/>
      <c r="I60" s="148" t="s">
        <v>490</v>
      </c>
      <c r="J60" s="149">
        <v>1337</v>
      </c>
      <c r="K60" s="422" t="s">
        <v>548</v>
      </c>
      <c r="L60" s="422">
        <v>8</v>
      </c>
      <c r="M60" s="426">
        <v>5.9835452505609572E-3</v>
      </c>
      <c r="N60" s="1081"/>
      <c r="O60" s="346">
        <v>8</v>
      </c>
      <c r="P60" s="473">
        <v>1</v>
      </c>
      <c r="Q60" s="335" t="s">
        <v>394</v>
      </c>
      <c r="R60" s="99" t="s">
        <v>445</v>
      </c>
      <c r="S60" s="345" t="s">
        <v>394</v>
      </c>
      <c r="T60" s="352" t="s">
        <v>446</v>
      </c>
      <c r="U60" s="352" t="s">
        <v>396</v>
      </c>
      <c r="V60" s="352" t="s">
        <v>396</v>
      </c>
      <c r="W60" s="352" t="s">
        <v>396</v>
      </c>
      <c r="X60" s="442" t="s">
        <v>394</v>
      </c>
      <c r="Y60" s="353" t="s">
        <v>396</v>
      </c>
      <c r="Z60" s="466" t="s">
        <v>517</v>
      </c>
    </row>
    <row r="61" spans="1:26" ht="67.349999999999994" customHeight="1" x14ac:dyDescent="0.3">
      <c r="A61" s="1087" t="s">
        <v>554</v>
      </c>
      <c r="B61" s="1090" t="s">
        <v>555</v>
      </c>
      <c r="C61" s="1100"/>
      <c r="D61" s="1093" t="s">
        <v>556</v>
      </c>
      <c r="E61" s="1108" t="s">
        <v>557</v>
      </c>
      <c r="F61" s="1099" t="s">
        <v>558</v>
      </c>
      <c r="G61" s="1099" t="s">
        <v>559</v>
      </c>
      <c r="H61" s="1099" t="s">
        <v>560</v>
      </c>
      <c r="I61" s="148" t="s">
        <v>483</v>
      </c>
      <c r="J61" s="148">
        <v>1434</v>
      </c>
      <c r="K61" s="422" t="s">
        <v>561</v>
      </c>
      <c r="L61" s="422">
        <v>45</v>
      </c>
      <c r="M61" s="426">
        <v>3.1380753138075312E-2</v>
      </c>
      <c r="N61" s="1079" t="s">
        <v>562</v>
      </c>
      <c r="O61" s="99">
        <v>45</v>
      </c>
      <c r="P61" s="101">
        <v>1</v>
      </c>
      <c r="Q61" s="335" t="s">
        <v>394</v>
      </c>
      <c r="R61" s="99" t="s">
        <v>445</v>
      </c>
      <c r="S61" s="345" t="s">
        <v>394</v>
      </c>
      <c r="T61" s="352" t="s">
        <v>446</v>
      </c>
      <c r="U61" s="352" t="s">
        <v>396</v>
      </c>
      <c r="V61" s="352" t="s">
        <v>396</v>
      </c>
      <c r="W61" s="352" t="s">
        <v>396</v>
      </c>
      <c r="X61" s="442" t="s">
        <v>394</v>
      </c>
      <c r="Y61" s="353" t="s">
        <v>396</v>
      </c>
      <c r="Z61" s="466" t="s">
        <v>517</v>
      </c>
    </row>
    <row r="62" spans="1:26" ht="68.400000000000006" customHeight="1" x14ac:dyDescent="0.3">
      <c r="A62" s="1088"/>
      <c r="B62" s="1091"/>
      <c r="C62" s="1100"/>
      <c r="D62" s="1094"/>
      <c r="E62" s="1109"/>
      <c r="F62" s="1100"/>
      <c r="G62" s="1100"/>
      <c r="H62" s="1100"/>
      <c r="I62" s="148" t="s">
        <v>487</v>
      </c>
      <c r="J62" s="148">
        <v>1337</v>
      </c>
      <c r="K62" s="422" t="s">
        <v>561</v>
      </c>
      <c r="L62" s="422">
        <v>38</v>
      </c>
      <c r="M62" s="426">
        <v>2.8421839940164548E-2</v>
      </c>
      <c r="N62" s="1080"/>
      <c r="O62" s="99">
        <v>38</v>
      </c>
      <c r="P62" s="101">
        <v>1</v>
      </c>
      <c r="Q62" s="335" t="s">
        <v>394</v>
      </c>
      <c r="R62" s="99" t="s">
        <v>445</v>
      </c>
      <c r="S62" s="345" t="s">
        <v>394</v>
      </c>
      <c r="T62" s="352" t="s">
        <v>446</v>
      </c>
      <c r="U62" s="352" t="s">
        <v>396</v>
      </c>
      <c r="V62" s="352" t="s">
        <v>396</v>
      </c>
      <c r="W62" s="352" t="s">
        <v>396</v>
      </c>
      <c r="X62" s="442" t="s">
        <v>394</v>
      </c>
      <c r="Y62" s="353" t="s">
        <v>396</v>
      </c>
      <c r="Z62" s="466" t="s">
        <v>517</v>
      </c>
    </row>
    <row r="63" spans="1:26" ht="63" customHeight="1" x14ac:dyDescent="0.3">
      <c r="A63" s="1089"/>
      <c r="B63" s="1092"/>
      <c r="C63" s="1100"/>
      <c r="D63" s="1095"/>
      <c r="E63" s="1110"/>
      <c r="F63" s="1101"/>
      <c r="G63" s="1101"/>
      <c r="H63" s="1101"/>
      <c r="I63" s="148" t="s">
        <v>490</v>
      </c>
      <c r="J63" s="148">
        <v>1337</v>
      </c>
      <c r="K63" s="422" t="s">
        <v>561</v>
      </c>
      <c r="L63" s="422">
        <v>38</v>
      </c>
      <c r="M63" s="426">
        <v>2.8421839940164548E-2</v>
      </c>
      <c r="N63" s="1081"/>
      <c r="O63" s="99">
        <v>38</v>
      </c>
      <c r="P63" s="101">
        <v>1</v>
      </c>
      <c r="Q63" s="335" t="s">
        <v>394</v>
      </c>
      <c r="R63" s="99" t="s">
        <v>445</v>
      </c>
      <c r="S63" s="345" t="s">
        <v>394</v>
      </c>
      <c r="T63" s="352" t="s">
        <v>446</v>
      </c>
      <c r="U63" s="352" t="s">
        <v>396</v>
      </c>
      <c r="V63" s="352" t="s">
        <v>396</v>
      </c>
      <c r="W63" s="352" t="s">
        <v>396</v>
      </c>
      <c r="X63" s="442" t="s">
        <v>394</v>
      </c>
      <c r="Y63" s="353" t="s">
        <v>396</v>
      </c>
      <c r="Z63" s="466" t="s">
        <v>517</v>
      </c>
    </row>
    <row r="64" spans="1:26" ht="165" customHeight="1" x14ac:dyDescent="0.3">
      <c r="A64" s="646" t="s">
        <v>492</v>
      </c>
      <c r="B64" s="148" t="s">
        <v>452</v>
      </c>
      <c r="C64" s="1100"/>
      <c r="D64" s="160" t="s">
        <v>563</v>
      </c>
      <c r="E64" s="189" t="s">
        <v>564</v>
      </c>
      <c r="F64" s="148" t="s">
        <v>565</v>
      </c>
      <c r="G64" s="149" t="s">
        <v>505</v>
      </c>
      <c r="H64" s="148" t="s">
        <v>456</v>
      </c>
      <c r="I64" s="148">
        <v>54</v>
      </c>
      <c r="J64" s="148" t="s">
        <v>566</v>
      </c>
      <c r="K64" s="354">
        <v>27</v>
      </c>
      <c r="L64" s="354">
        <v>0.5</v>
      </c>
      <c r="M64" s="423">
        <v>0.5</v>
      </c>
      <c r="N64" s="475" t="s">
        <v>567</v>
      </c>
      <c r="O64" s="346">
        <v>27</v>
      </c>
      <c r="P64" s="101">
        <v>1</v>
      </c>
      <c r="Q64" s="99" t="s">
        <v>394</v>
      </c>
      <c r="R64" s="99" t="s">
        <v>568</v>
      </c>
      <c r="S64" s="349" t="s">
        <v>394</v>
      </c>
      <c r="T64" s="334" t="s">
        <v>568</v>
      </c>
      <c r="U64" s="645" t="s">
        <v>401</v>
      </c>
      <c r="V64" s="645" t="s">
        <v>401</v>
      </c>
      <c r="W64" s="645" t="s">
        <v>401</v>
      </c>
      <c r="X64" s="642" t="s">
        <v>394</v>
      </c>
      <c r="Y64" s="644" t="s">
        <v>401</v>
      </c>
      <c r="Z64" s="474" t="s">
        <v>569</v>
      </c>
    </row>
    <row r="65" spans="1:26" ht="147" customHeight="1" x14ac:dyDescent="0.3">
      <c r="A65" s="234" t="s">
        <v>381</v>
      </c>
      <c r="B65" s="150" t="s">
        <v>570</v>
      </c>
      <c r="C65" s="1100"/>
      <c r="D65" s="160" t="s">
        <v>571</v>
      </c>
      <c r="E65" s="189" t="s">
        <v>572</v>
      </c>
      <c r="F65" s="148" t="s">
        <v>573</v>
      </c>
      <c r="G65" s="149" t="s">
        <v>444</v>
      </c>
      <c r="H65" s="148" t="s">
        <v>574</v>
      </c>
      <c r="I65" s="148" t="s">
        <v>575</v>
      </c>
      <c r="J65" s="299" t="s">
        <v>391</v>
      </c>
      <c r="K65" s="95" t="s">
        <v>391</v>
      </c>
      <c r="L65" s="335" t="s">
        <v>400</v>
      </c>
      <c r="M65" s="512" t="s">
        <v>400</v>
      </c>
      <c r="N65" s="512" t="s">
        <v>400</v>
      </c>
      <c r="O65" s="335" t="s">
        <v>400</v>
      </c>
      <c r="P65" s="512" t="s">
        <v>400</v>
      </c>
      <c r="Q65" s="99" t="s">
        <v>394</v>
      </c>
      <c r="R65" s="99" t="s">
        <v>568</v>
      </c>
      <c r="S65" s="349" t="s">
        <v>394</v>
      </c>
      <c r="T65" s="334" t="s">
        <v>568</v>
      </c>
      <c r="U65" s="645" t="s">
        <v>401</v>
      </c>
      <c r="V65" s="645" t="s">
        <v>401</v>
      </c>
      <c r="W65" s="645" t="s">
        <v>401</v>
      </c>
      <c r="X65" s="642" t="s">
        <v>394</v>
      </c>
      <c r="Y65" s="644" t="s">
        <v>401</v>
      </c>
      <c r="Z65" s="371" t="s">
        <v>576</v>
      </c>
    </row>
    <row r="66" spans="1:26" ht="34.5" customHeight="1" x14ac:dyDescent="0.3">
      <c r="A66" s="1087" t="s">
        <v>577</v>
      </c>
      <c r="B66" s="1090" t="s">
        <v>578</v>
      </c>
      <c r="C66" s="1100"/>
      <c r="D66" s="1099" t="s">
        <v>579</v>
      </c>
      <c r="E66" s="1108" t="s">
        <v>580</v>
      </c>
      <c r="F66" s="1099" t="s">
        <v>581</v>
      </c>
      <c r="G66" s="1111" t="s">
        <v>393</v>
      </c>
      <c r="H66" s="1099" t="s">
        <v>582</v>
      </c>
      <c r="I66" s="161" t="s">
        <v>583</v>
      </c>
      <c r="J66" s="155">
        <v>18</v>
      </c>
      <c r="K66" s="346" t="s">
        <v>583</v>
      </c>
      <c r="L66" s="345">
        <v>18</v>
      </c>
      <c r="M66" s="445">
        <v>1</v>
      </c>
      <c r="N66" s="1105" t="s">
        <v>584</v>
      </c>
      <c r="O66" s="364">
        <v>18</v>
      </c>
      <c r="P66" s="101">
        <f t="shared" ref="P66:P129" si="3">IF(O66="-----","-----",O66/L66)</f>
        <v>1</v>
      </c>
      <c r="Q66" s="357" t="s">
        <v>394</v>
      </c>
      <c r="R66" s="99" t="s">
        <v>445</v>
      </c>
      <c r="S66" s="485" t="s">
        <v>394</v>
      </c>
      <c r="T66" s="352" t="s">
        <v>446</v>
      </c>
      <c r="U66" s="352" t="s">
        <v>396</v>
      </c>
      <c r="V66" s="352" t="s">
        <v>396</v>
      </c>
      <c r="W66" s="405" t="s">
        <v>394</v>
      </c>
      <c r="X66" s="352" t="s">
        <v>396</v>
      </c>
      <c r="Y66" s="353" t="s">
        <v>396</v>
      </c>
      <c r="Z66" s="466" t="s">
        <v>517</v>
      </c>
    </row>
    <row r="67" spans="1:26" ht="34.5" customHeight="1" x14ac:dyDescent="0.3">
      <c r="A67" s="1088"/>
      <c r="B67" s="1091"/>
      <c r="C67" s="1100"/>
      <c r="D67" s="1100"/>
      <c r="E67" s="1109"/>
      <c r="F67" s="1100"/>
      <c r="G67" s="1112"/>
      <c r="H67" s="1100"/>
      <c r="I67" s="161" t="s">
        <v>585</v>
      </c>
      <c r="J67" s="155">
        <v>16</v>
      </c>
      <c r="K67" s="346" t="s">
        <v>585</v>
      </c>
      <c r="L67" s="364">
        <v>16</v>
      </c>
      <c r="M67" s="101">
        <f t="shared" ref="M67:M129" si="4">IF(L67="-----","-----",L67/J67)</f>
        <v>1</v>
      </c>
      <c r="N67" s="1106"/>
      <c r="O67" s="364">
        <v>16</v>
      </c>
      <c r="P67" s="101">
        <f t="shared" si="3"/>
        <v>1</v>
      </c>
      <c r="Q67" s="357" t="s">
        <v>394</v>
      </c>
      <c r="R67" s="99" t="s">
        <v>445</v>
      </c>
      <c r="S67" s="485" t="s">
        <v>394</v>
      </c>
      <c r="T67" s="352" t="s">
        <v>446</v>
      </c>
      <c r="U67" s="352" t="s">
        <v>396</v>
      </c>
      <c r="V67" s="352" t="s">
        <v>396</v>
      </c>
      <c r="W67" s="405" t="s">
        <v>394</v>
      </c>
      <c r="X67" s="352" t="s">
        <v>396</v>
      </c>
      <c r="Y67" s="353" t="s">
        <v>396</v>
      </c>
      <c r="Z67" s="466" t="s">
        <v>517</v>
      </c>
    </row>
    <row r="68" spans="1:26" ht="34.5" customHeight="1" x14ac:dyDescent="0.3">
      <c r="A68" s="1088"/>
      <c r="B68" s="1091"/>
      <c r="C68" s="1100"/>
      <c r="D68" s="1100"/>
      <c r="E68" s="1109"/>
      <c r="F68" s="1100"/>
      <c r="G68" s="1112"/>
      <c r="H68" s="1100"/>
      <c r="I68" s="161" t="s">
        <v>586</v>
      </c>
      <c r="J68" s="155">
        <v>17</v>
      </c>
      <c r="K68" s="346" t="s">
        <v>586</v>
      </c>
      <c r="L68" s="364">
        <v>17</v>
      </c>
      <c r="M68" s="101">
        <f t="shared" si="4"/>
        <v>1</v>
      </c>
      <c r="N68" s="1106"/>
      <c r="O68" s="364">
        <v>17</v>
      </c>
      <c r="P68" s="101">
        <f t="shared" si="3"/>
        <v>1</v>
      </c>
      <c r="Q68" s="357" t="s">
        <v>394</v>
      </c>
      <c r="R68" s="99" t="s">
        <v>445</v>
      </c>
      <c r="S68" s="485" t="s">
        <v>394</v>
      </c>
      <c r="T68" s="352" t="s">
        <v>446</v>
      </c>
      <c r="U68" s="352" t="s">
        <v>396</v>
      </c>
      <c r="V68" s="352" t="s">
        <v>396</v>
      </c>
      <c r="W68" s="405" t="s">
        <v>394</v>
      </c>
      <c r="X68" s="352" t="s">
        <v>396</v>
      </c>
      <c r="Y68" s="353" t="s">
        <v>396</v>
      </c>
      <c r="Z68" s="466" t="s">
        <v>517</v>
      </c>
    </row>
    <row r="69" spans="1:26" ht="34.5" customHeight="1" x14ac:dyDescent="0.3">
      <c r="A69" s="1088"/>
      <c r="B69" s="1091"/>
      <c r="C69" s="1100"/>
      <c r="D69" s="1100"/>
      <c r="E69" s="1109"/>
      <c r="F69" s="1100"/>
      <c r="G69" s="1112"/>
      <c r="H69" s="1100"/>
      <c r="I69" s="161" t="s">
        <v>587</v>
      </c>
      <c r="J69" s="155">
        <v>16</v>
      </c>
      <c r="K69" s="346" t="s">
        <v>587</v>
      </c>
      <c r="L69" s="364">
        <v>16</v>
      </c>
      <c r="M69" s="101">
        <f t="shared" si="4"/>
        <v>1</v>
      </c>
      <c r="N69" s="1106"/>
      <c r="O69" s="364">
        <v>16</v>
      </c>
      <c r="P69" s="101">
        <f t="shared" si="3"/>
        <v>1</v>
      </c>
      <c r="Q69" s="357" t="s">
        <v>394</v>
      </c>
      <c r="R69" s="99" t="s">
        <v>445</v>
      </c>
      <c r="S69" s="485" t="s">
        <v>394</v>
      </c>
      <c r="T69" s="352" t="s">
        <v>446</v>
      </c>
      <c r="U69" s="352" t="s">
        <v>396</v>
      </c>
      <c r="V69" s="352" t="s">
        <v>396</v>
      </c>
      <c r="W69" s="405" t="s">
        <v>394</v>
      </c>
      <c r="X69" s="352" t="s">
        <v>396</v>
      </c>
      <c r="Y69" s="353" t="s">
        <v>396</v>
      </c>
      <c r="Z69" s="466" t="s">
        <v>517</v>
      </c>
    </row>
    <row r="70" spans="1:26" ht="34.5" customHeight="1" x14ac:dyDescent="0.3">
      <c r="A70" s="1088"/>
      <c r="B70" s="1091"/>
      <c r="C70" s="1100"/>
      <c r="D70" s="1100"/>
      <c r="E70" s="1109"/>
      <c r="F70" s="1100"/>
      <c r="G70" s="1112"/>
      <c r="H70" s="1100"/>
      <c r="I70" s="161" t="s">
        <v>588</v>
      </c>
      <c r="J70" s="155">
        <v>17</v>
      </c>
      <c r="K70" s="346" t="s">
        <v>588</v>
      </c>
      <c r="L70" s="364">
        <v>17</v>
      </c>
      <c r="M70" s="101">
        <f t="shared" si="4"/>
        <v>1</v>
      </c>
      <c r="N70" s="1106"/>
      <c r="O70" s="364">
        <v>17</v>
      </c>
      <c r="P70" s="101">
        <f t="shared" si="3"/>
        <v>1</v>
      </c>
      <c r="Q70" s="357" t="s">
        <v>394</v>
      </c>
      <c r="R70" s="99" t="s">
        <v>445</v>
      </c>
      <c r="S70" s="485" t="s">
        <v>394</v>
      </c>
      <c r="T70" s="352" t="s">
        <v>446</v>
      </c>
      <c r="U70" s="352" t="s">
        <v>396</v>
      </c>
      <c r="V70" s="352" t="s">
        <v>396</v>
      </c>
      <c r="W70" s="405" t="s">
        <v>394</v>
      </c>
      <c r="X70" s="352" t="s">
        <v>396</v>
      </c>
      <c r="Y70" s="353" t="s">
        <v>396</v>
      </c>
      <c r="Z70" s="466" t="s">
        <v>517</v>
      </c>
    </row>
    <row r="71" spans="1:26" ht="33.75" customHeight="1" x14ac:dyDescent="0.3">
      <c r="A71" s="1088"/>
      <c r="B71" s="1091"/>
      <c r="C71" s="1100"/>
      <c r="D71" s="1100"/>
      <c r="E71" s="1109"/>
      <c r="F71" s="1100"/>
      <c r="G71" s="1112"/>
      <c r="H71" s="1100"/>
      <c r="I71" s="161" t="s">
        <v>589</v>
      </c>
      <c r="J71" s="155">
        <v>19</v>
      </c>
      <c r="K71" s="357" t="s">
        <v>590</v>
      </c>
      <c r="L71" s="99">
        <v>19</v>
      </c>
      <c r="M71" s="101">
        <f t="shared" si="4"/>
        <v>1</v>
      </c>
      <c r="N71" s="1106"/>
      <c r="O71" s="99">
        <v>19</v>
      </c>
      <c r="P71" s="101">
        <f t="shared" si="3"/>
        <v>1</v>
      </c>
      <c r="Q71" s="357" t="s">
        <v>394</v>
      </c>
      <c r="R71" s="99" t="s">
        <v>445</v>
      </c>
      <c r="S71" s="485" t="s">
        <v>394</v>
      </c>
      <c r="T71" s="352" t="s">
        <v>446</v>
      </c>
      <c r="U71" s="352" t="s">
        <v>396</v>
      </c>
      <c r="V71" s="352" t="s">
        <v>396</v>
      </c>
      <c r="W71" s="405" t="s">
        <v>394</v>
      </c>
      <c r="X71" s="352" t="s">
        <v>396</v>
      </c>
      <c r="Y71" s="353" t="s">
        <v>396</v>
      </c>
      <c r="Z71" s="466" t="s">
        <v>517</v>
      </c>
    </row>
    <row r="72" spans="1:26" ht="33.75" customHeight="1" x14ac:dyDescent="0.3">
      <c r="A72" s="1088"/>
      <c r="B72" s="1091"/>
      <c r="C72" s="1100"/>
      <c r="D72" s="1100"/>
      <c r="E72" s="1109"/>
      <c r="F72" s="1100"/>
      <c r="G72" s="1112"/>
      <c r="H72" s="1100"/>
      <c r="I72" s="161" t="s">
        <v>591</v>
      </c>
      <c r="J72" s="155">
        <v>14</v>
      </c>
      <c r="K72" s="357" t="s">
        <v>592</v>
      </c>
      <c r="L72" s="99">
        <v>14</v>
      </c>
      <c r="M72" s="101">
        <f t="shared" si="4"/>
        <v>1</v>
      </c>
      <c r="N72" s="1106"/>
      <c r="O72" s="99">
        <v>14</v>
      </c>
      <c r="P72" s="101">
        <f t="shared" si="3"/>
        <v>1</v>
      </c>
      <c r="Q72" s="357" t="s">
        <v>394</v>
      </c>
      <c r="R72" s="99" t="s">
        <v>445</v>
      </c>
      <c r="S72" s="485" t="s">
        <v>394</v>
      </c>
      <c r="T72" s="352" t="s">
        <v>446</v>
      </c>
      <c r="U72" s="352" t="s">
        <v>396</v>
      </c>
      <c r="V72" s="352" t="s">
        <v>396</v>
      </c>
      <c r="W72" s="405" t="s">
        <v>394</v>
      </c>
      <c r="X72" s="352" t="s">
        <v>396</v>
      </c>
      <c r="Y72" s="353" t="s">
        <v>396</v>
      </c>
      <c r="Z72" s="466" t="s">
        <v>517</v>
      </c>
    </row>
    <row r="73" spans="1:26" ht="33.75" customHeight="1" x14ac:dyDescent="0.3">
      <c r="A73" s="1088"/>
      <c r="B73" s="1091"/>
      <c r="C73" s="1100"/>
      <c r="D73" s="1100"/>
      <c r="E73" s="1109"/>
      <c r="F73" s="1100"/>
      <c r="G73" s="1112"/>
      <c r="H73" s="1100"/>
      <c r="I73" s="161" t="s">
        <v>593</v>
      </c>
      <c r="J73" s="155">
        <v>21</v>
      </c>
      <c r="K73" s="357" t="s">
        <v>594</v>
      </c>
      <c r="L73" s="99">
        <v>21</v>
      </c>
      <c r="M73" s="101">
        <f t="shared" si="4"/>
        <v>1</v>
      </c>
      <c r="N73" s="1106"/>
      <c r="O73" s="99">
        <v>21</v>
      </c>
      <c r="P73" s="101">
        <f t="shared" si="3"/>
        <v>1</v>
      </c>
      <c r="Q73" s="357" t="s">
        <v>394</v>
      </c>
      <c r="R73" s="99" t="s">
        <v>445</v>
      </c>
      <c r="S73" s="485" t="s">
        <v>394</v>
      </c>
      <c r="T73" s="352" t="s">
        <v>446</v>
      </c>
      <c r="U73" s="352" t="s">
        <v>396</v>
      </c>
      <c r="V73" s="352" t="s">
        <v>396</v>
      </c>
      <c r="W73" s="405" t="s">
        <v>394</v>
      </c>
      <c r="X73" s="352" t="s">
        <v>396</v>
      </c>
      <c r="Y73" s="353" t="s">
        <v>396</v>
      </c>
      <c r="Z73" s="466" t="s">
        <v>517</v>
      </c>
    </row>
    <row r="74" spans="1:26" ht="33.75" customHeight="1" x14ac:dyDescent="0.3">
      <c r="A74" s="1088"/>
      <c r="B74" s="1091"/>
      <c r="C74" s="1100"/>
      <c r="D74" s="1100"/>
      <c r="E74" s="1109"/>
      <c r="F74" s="1100"/>
      <c r="G74" s="1112"/>
      <c r="H74" s="1100"/>
      <c r="I74" s="161" t="s">
        <v>595</v>
      </c>
      <c r="J74" s="155">
        <v>16</v>
      </c>
      <c r="K74" s="346" t="s">
        <v>595</v>
      </c>
      <c r="L74" s="99">
        <v>16</v>
      </c>
      <c r="M74" s="101">
        <f t="shared" si="4"/>
        <v>1</v>
      </c>
      <c r="N74" s="1106"/>
      <c r="O74" s="99">
        <v>16</v>
      </c>
      <c r="P74" s="101">
        <f t="shared" si="3"/>
        <v>1</v>
      </c>
      <c r="Q74" s="357" t="s">
        <v>394</v>
      </c>
      <c r="R74" s="99" t="s">
        <v>445</v>
      </c>
      <c r="S74" s="485" t="s">
        <v>394</v>
      </c>
      <c r="T74" s="352" t="s">
        <v>446</v>
      </c>
      <c r="U74" s="352" t="s">
        <v>396</v>
      </c>
      <c r="V74" s="352" t="s">
        <v>396</v>
      </c>
      <c r="W74" s="405" t="s">
        <v>394</v>
      </c>
      <c r="X74" s="352" t="s">
        <v>396</v>
      </c>
      <c r="Y74" s="353" t="s">
        <v>396</v>
      </c>
      <c r="Z74" s="466" t="s">
        <v>517</v>
      </c>
    </row>
    <row r="75" spans="1:26" ht="33.75" customHeight="1" x14ac:dyDescent="0.3">
      <c r="A75" s="1088"/>
      <c r="B75" s="1091"/>
      <c r="C75" s="1100"/>
      <c r="D75" s="1100"/>
      <c r="E75" s="1109"/>
      <c r="F75" s="1100"/>
      <c r="G75" s="1112"/>
      <c r="H75" s="1100"/>
      <c r="I75" s="161" t="s">
        <v>596</v>
      </c>
      <c r="J75" s="155">
        <v>17</v>
      </c>
      <c r="K75" s="346" t="s">
        <v>596</v>
      </c>
      <c r="L75" s="99">
        <v>17</v>
      </c>
      <c r="M75" s="101">
        <f t="shared" si="4"/>
        <v>1</v>
      </c>
      <c r="N75" s="1106"/>
      <c r="O75" s="99">
        <v>17</v>
      </c>
      <c r="P75" s="101">
        <f t="shared" si="3"/>
        <v>1</v>
      </c>
      <c r="Q75" s="357" t="s">
        <v>394</v>
      </c>
      <c r="R75" s="99" t="s">
        <v>445</v>
      </c>
      <c r="S75" s="485" t="s">
        <v>394</v>
      </c>
      <c r="T75" s="352" t="s">
        <v>446</v>
      </c>
      <c r="U75" s="352" t="s">
        <v>396</v>
      </c>
      <c r="V75" s="352" t="s">
        <v>396</v>
      </c>
      <c r="W75" s="405" t="s">
        <v>394</v>
      </c>
      <c r="X75" s="352" t="s">
        <v>396</v>
      </c>
      <c r="Y75" s="353" t="s">
        <v>396</v>
      </c>
      <c r="Z75" s="466" t="s">
        <v>517</v>
      </c>
    </row>
    <row r="76" spans="1:26" ht="32.25" customHeight="1" x14ac:dyDescent="0.3">
      <c r="A76" s="1088"/>
      <c r="B76" s="1091"/>
      <c r="C76" s="1100"/>
      <c r="D76" s="1100"/>
      <c r="E76" s="1109"/>
      <c r="F76" s="1100"/>
      <c r="G76" s="1112"/>
      <c r="H76" s="1100"/>
      <c r="I76" s="161" t="s">
        <v>597</v>
      </c>
      <c r="J76" s="155">
        <v>18</v>
      </c>
      <c r="K76" s="346" t="s">
        <v>597</v>
      </c>
      <c r="L76" s="99">
        <v>18</v>
      </c>
      <c r="M76" s="101">
        <f t="shared" si="4"/>
        <v>1</v>
      </c>
      <c r="N76" s="1106"/>
      <c r="O76" s="99">
        <v>18</v>
      </c>
      <c r="P76" s="101">
        <f t="shared" si="3"/>
        <v>1</v>
      </c>
      <c r="Q76" s="357" t="s">
        <v>394</v>
      </c>
      <c r="R76" s="99" t="s">
        <v>445</v>
      </c>
      <c r="S76" s="485" t="s">
        <v>394</v>
      </c>
      <c r="T76" s="352" t="s">
        <v>446</v>
      </c>
      <c r="U76" s="352" t="s">
        <v>396</v>
      </c>
      <c r="V76" s="352" t="s">
        <v>396</v>
      </c>
      <c r="W76" s="405" t="s">
        <v>394</v>
      </c>
      <c r="X76" s="352" t="s">
        <v>396</v>
      </c>
      <c r="Y76" s="353" t="s">
        <v>396</v>
      </c>
      <c r="Z76" s="466" t="s">
        <v>517</v>
      </c>
    </row>
    <row r="77" spans="1:26" ht="32.25" customHeight="1" x14ac:dyDescent="0.3">
      <c r="A77" s="1088"/>
      <c r="B77" s="1091"/>
      <c r="C77" s="1100"/>
      <c r="D77" s="1100"/>
      <c r="E77" s="1109"/>
      <c r="F77" s="1100"/>
      <c r="G77" s="1112"/>
      <c r="H77" s="1100"/>
      <c r="I77" s="161" t="s">
        <v>598</v>
      </c>
      <c r="J77" s="155">
        <v>18</v>
      </c>
      <c r="K77" s="357" t="s">
        <v>599</v>
      </c>
      <c r="L77" s="99">
        <v>18</v>
      </c>
      <c r="M77" s="101">
        <f t="shared" si="4"/>
        <v>1</v>
      </c>
      <c r="N77" s="1106"/>
      <c r="O77" s="99">
        <v>18</v>
      </c>
      <c r="P77" s="101">
        <f t="shared" si="3"/>
        <v>1</v>
      </c>
      <c r="Q77" s="357" t="s">
        <v>394</v>
      </c>
      <c r="R77" s="99" t="s">
        <v>445</v>
      </c>
      <c r="S77" s="485" t="s">
        <v>394</v>
      </c>
      <c r="T77" s="352" t="s">
        <v>446</v>
      </c>
      <c r="U77" s="352" t="s">
        <v>396</v>
      </c>
      <c r="V77" s="352" t="s">
        <v>396</v>
      </c>
      <c r="W77" s="405" t="s">
        <v>394</v>
      </c>
      <c r="X77" s="352" t="s">
        <v>396</v>
      </c>
      <c r="Y77" s="353" t="s">
        <v>396</v>
      </c>
      <c r="Z77" s="466" t="s">
        <v>517</v>
      </c>
    </row>
    <row r="78" spans="1:26" ht="32.25" customHeight="1" x14ac:dyDescent="0.3">
      <c r="A78" s="1088"/>
      <c r="B78" s="1091"/>
      <c r="C78" s="1100"/>
      <c r="D78" s="1100"/>
      <c r="E78" s="1109"/>
      <c r="F78" s="1100"/>
      <c r="G78" s="1112"/>
      <c r="H78" s="1100"/>
      <c r="I78" s="161" t="s">
        <v>600</v>
      </c>
      <c r="J78" s="155">
        <v>21</v>
      </c>
      <c r="K78" s="357" t="s">
        <v>601</v>
      </c>
      <c r="L78" s="99">
        <v>21</v>
      </c>
      <c r="M78" s="101">
        <f t="shared" si="4"/>
        <v>1</v>
      </c>
      <c r="N78" s="1106"/>
      <c r="O78" s="99">
        <v>21</v>
      </c>
      <c r="P78" s="101">
        <f t="shared" si="3"/>
        <v>1</v>
      </c>
      <c r="Q78" s="357" t="s">
        <v>394</v>
      </c>
      <c r="R78" s="99" t="s">
        <v>445</v>
      </c>
      <c r="S78" s="485" t="s">
        <v>394</v>
      </c>
      <c r="T78" s="352" t="s">
        <v>446</v>
      </c>
      <c r="U78" s="352" t="s">
        <v>396</v>
      </c>
      <c r="V78" s="352" t="s">
        <v>396</v>
      </c>
      <c r="W78" s="405" t="s">
        <v>394</v>
      </c>
      <c r="X78" s="352" t="s">
        <v>396</v>
      </c>
      <c r="Y78" s="353" t="s">
        <v>396</v>
      </c>
      <c r="Z78" s="466" t="s">
        <v>517</v>
      </c>
    </row>
    <row r="79" spans="1:26" ht="32.25" customHeight="1" x14ac:dyDescent="0.3">
      <c r="A79" s="1088"/>
      <c r="B79" s="1091"/>
      <c r="C79" s="1100"/>
      <c r="D79" s="1100"/>
      <c r="E79" s="1109"/>
      <c r="F79" s="1100"/>
      <c r="G79" s="1112"/>
      <c r="H79" s="1100"/>
      <c r="I79" s="161" t="s">
        <v>602</v>
      </c>
      <c r="J79" s="155">
        <v>19</v>
      </c>
      <c r="K79" s="357" t="str">
        <f>I79</f>
        <v>7.º D</v>
      </c>
      <c r="L79" s="99">
        <v>19</v>
      </c>
      <c r="M79" s="101">
        <f t="shared" si="4"/>
        <v>1</v>
      </c>
      <c r="N79" s="1106"/>
      <c r="O79" s="99">
        <v>19</v>
      </c>
      <c r="P79" s="101">
        <f t="shared" si="3"/>
        <v>1</v>
      </c>
      <c r="Q79" s="357" t="s">
        <v>394</v>
      </c>
      <c r="R79" s="99" t="s">
        <v>445</v>
      </c>
      <c r="S79" s="485" t="s">
        <v>394</v>
      </c>
      <c r="T79" s="352" t="s">
        <v>446</v>
      </c>
      <c r="U79" s="352" t="s">
        <v>396</v>
      </c>
      <c r="V79" s="352" t="s">
        <v>396</v>
      </c>
      <c r="W79" s="405" t="s">
        <v>394</v>
      </c>
      <c r="X79" s="352" t="s">
        <v>396</v>
      </c>
      <c r="Y79" s="353" t="s">
        <v>396</v>
      </c>
      <c r="Z79" s="466" t="s">
        <v>517</v>
      </c>
    </row>
    <row r="80" spans="1:26" ht="32.25" customHeight="1" x14ac:dyDescent="0.3">
      <c r="A80" s="1088"/>
      <c r="B80" s="1091"/>
      <c r="C80" s="1100"/>
      <c r="D80" s="1100"/>
      <c r="E80" s="1109"/>
      <c r="F80" s="1100"/>
      <c r="G80" s="1112"/>
      <c r="H80" s="1100"/>
      <c r="I80" s="161" t="s">
        <v>603</v>
      </c>
      <c r="J80" s="155">
        <v>18</v>
      </c>
      <c r="K80" s="357" t="str">
        <f t="shared" ref="K80:K81" si="5">I80</f>
        <v>7.º E</v>
      </c>
      <c r="L80" s="99">
        <v>18</v>
      </c>
      <c r="M80" s="101">
        <f t="shared" si="4"/>
        <v>1</v>
      </c>
      <c r="N80" s="1106"/>
      <c r="O80" s="99">
        <v>18</v>
      </c>
      <c r="P80" s="101">
        <f t="shared" si="3"/>
        <v>1</v>
      </c>
      <c r="Q80" s="357" t="s">
        <v>394</v>
      </c>
      <c r="R80" s="99" t="s">
        <v>445</v>
      </c>
      <c r="S80" s="485" t="s">
        <v>394</v>
      </c>
      <c r="T80" s="352" t="s">
        <v>446</v>
      </c>
      <c r="U80" s="352" t="s">
        <v>396</v>
      </c>
      <c r="V80" s="352" t="s">
        <v>396</v>
      </c>
      <c r="W80" s="405" t="s">
        <v>394</v>
      </c>
      <c r="X80" s="352" t="s">
        <v>396</v>
      </c>
      <c r="Y80" s="353" t="s">
        <v>396</v>
      </c>
      <c r="Z80" s="466" t="s">
        <v>517</v>
      </c>
    </row>
    <row r="81" spans="1:26" ht="27" customHeight="1" x14ac:dyDescent="0.3">
      <c r="A81" s="1088"/>
      <c r="B81" s="1091"/>
      <c r="C81" s="1100"/>
      <c r="D81" s="1100"/>
      <c r="E81" s="1109"/>
      <c r="F81" s="1100"/>
      <c r="G81" s="1112"/>
      <c r="H81" s="1100"/>
      <c r="I81" s="161" t="s">
        <v>604</v>
      </c>
      <c r="J81" s="155">
        <v>17</v>
      </c>
      <c r="K81" s="357" t="str">
        <f t="shared" si="5"/>
        <v>7.º F</v>
      </c>
      <c r="L81" s="99">
        <v>17</v>
      </c>
      <c r="M81" s="101">
        <f t="shared" si="4"/>
        <v>1</v>
      </c>
      <c r="N81" s="1106"/>
      <c r="O81" s="99">
        <v>17</v>
      </c>
      <c r="P81" s="101">
        <f t="shared" si="3"/>
        <v>1</v>
      </c>
      <c r="Q81" s="357" t="s">
        <v>394</v>
      </c>
      <c r="R81" s="99" t="s">
        <v>445</v>
      </c>
      <c r="S81" s="485" t="s">
        <v>394</v>
      </c>
      <c r="T81" s="352" t="s">
        <v>446</v>
      </c>
      <c r="U81" s="352" t="s">
        <v>396</v>
      </c>
      <c r="V81" s="352" t="s">
        <v>396</v>
      </c>
      <c r="W81" s="405" t="s">
        <v>394</v>
      </c>
      <c r="X81" s="352" t="s">
        <v>396</v>
      </c>
      <c r="Y81" s="353" t="s">
        <v>396</v>
      </c>
      <c r="Z81" s="466" t="s">
        <v>517</v>
      </c>
    </row>
    <row r="82" spans="1:26" ht="27" customHeight="1" x14ac:dyDescent="0.3">
      <c r="A82" s="1088"/>
      <c r="B82" s="1091"/>
      <c r="C82" s="1100"/>
      <c r="D82" s="1100"/>
      <c r="E82" s="1109"/>
      <c r="F82" s="1100"/>
      <c r="G82" s="1112"/>
      <c r="H82" s="1100"/>
      <c r="I82" s="161" t="s">
        <v>605</v>
      </c>
      <c r="J82" s="155">
        <v>16</v>
      </c>
      <c r="K82" s="346" t="s">
        <v>605</v>
      </c>
      <c r="L82" s="99">
        <v>16</v>
      </c>
      <c r="M82" s="101">
        <f t="shared" si="4"/>
        <v>1</v>
      </c>
      <c r="N82" s="1106"/>
      <c r="O82" s="99">
        <v>16</v>
      </c>
      <c r="P82" s="101">
        <f t="shared" si="3"/>
        <v>1</v>
      </c>
      <c r="Q82" s="357" t="s">
        <v>394</v>
      </c>
      <c r="R82" s="99" t="s">
        <v>445</v>
      </c>
      <c r="S82" s="485" t="s">
        <v>394</v>
      </c>
      <c r="T82" s="352" t="s">
        <v>446</v>
      </c>
      <c r="U82" s="352" t="s">
        <v>396</v>
      </c>
      <c r="V82" s="352" t="s">
        <v>396</v>
      </c>
      <c r="W82" s="405" t="s">
        <v>394</v>
      </c>
      <c r="X82" s="352" t="s">
        <v>396</v>
      </c>
      <c r="Y82" s="353" t="s">
        <v>396</v>
      </c>
      <c r="Z82" s="466" t="s">
        <v>517</v>
      </c>
    </row>
    <row r="83" spans="1:26" ht="27" customHeight="1" x14ac:dyDescent="0.3">
      <c r="A83" s="1088"/>
      <c r="B83" s="1091"/>
      <c r="C83" s="1100"/>
      <c r="D83" s="1100"/>
      <c r="E83" s="1109"/>
      <c r="F83" s="1100"/>
      <c r="G83" s="1112"/>
      <c r="H83" s="1100"/>
      <c r="I83" s="161" t="s">
        <v>606</v>
      </c>
      <c r="J83" s="155">
        <v>21</v>
      </c>
      <c r="K83" s="346" t="s">
        <v>606</v>
      </c>
      <c r="L83" s="99">
        <v>21</v>
      </c>
      <c r="M83" s="101">
        <f t="shared" si="4"/>
        <v>1</v>
      </c>
      <c r="N83" s="1106"/>
      <c r="O83" s="99">
        <v>21</v>
      </c>
      <c r="P83" s="101">
        <f t="shared" si="3"/>
        <v>1</v>
      </c>
      <c r="Q83" s="357" t="s">
        <v>394</v>
      </c>
      <c r="R83" s="99" t="s">
        <v>445</v>
      </c>
      <c r="S83" s="485" t="s">
        <v>394</v>
      </c>
      <c r="T83" s="352" t="s">
        <v>446</v>
      </c>
      <c r="U83" s="352" t="s">
        <v>396</v>
      </c>
      <c r="V83" s="352" t="s">
        <v>396</v>
      </c>
      <c r="W83" s="405" t="s">
        <v>394</v>
      </c>
      <c r="X83" s="352" t="s">
        <v>396</v>
      </c>
      <c r="Y83" s="353" t="s">
        <v>396</v>
      </c>
      <c r="Z83" s="466" t="s">
        <v>517</v>
      </c>
    </row>
    <row r="84" spans="1:26" ht="27" customHeight="1" x14ac:dyDescent="0.3">
      <c r="A84" s="1088"/>
      <c r="B84" s="1091"/>
      <c r="C84" s="1100"/>
      <c r="D84" s="1100"/>
      <c r="E84" s="1109"/>
      <c r="F84" s="1100"/>
      <c r="G84" s="1112"/>
      <c r="H84" s="1100"/>
      <c r="I84" s="161" t="s">
        <v>607</v>
      </c>
      <c r="J84" s="155">
        <v>20</v>
      </c>
      <c r="K84" s="346" t="s">
        <v>607</v>
      </c>
      <c r="L84" s="99">
        <v>20</v>
      </c>
      <c r="M84" s="101">
        <f t="shared" si="4"/>
        <v>1</v>
      </c>
      <c r="N84" s="1106"/>
      <c r="O84" s="99">
        <v>20</v>
      </c>
      <c r="P84" s="101">
        <f t="shared" si="3"/>
        <v>1</v>
      </c>
      <c r="Q84" s="357" t="s">
        <v>394</v>
      </c>
      <c r="R84" s="99" t="s">
        <v>445</v>
      </c>
      <c r="S84" s="485" t="s">
        <v>394</v>
      </c>
      <c r="T84" s="352" t="s">
        <v>446</v>
      </c>
      <c r="U84" s="352" t="s">
        <v>396</v>
      </c>
      <c r="V84" s="352" t="s">
        <v>396</v>
      </c>
      <c r="W84" s="405" t="s">
        <v>394</v>
      </c>
      <c r="X84" s="352" t="s">
        <v>396</v>
      </c>
      <c r="Y84" s="353" t="s">
        <v>396</v>
      </c>
      <c r="Z84" s="466" t="s">
        <v>517</v>
      </c>
    </row>
    <row r="85" spans="1:26" ht="27" customHeight="1" x14ac:dyDescent="0.3">
      <c r="A85" s="1088"/>
      <c r="B85" s="1091"/>
      <c r="C85" s="1100"/>
      <c r="D85" s="1100"/>
      <c r="E85" s="1109"/>
      <c r="F85" s="1100"/>
      <c r="G85" s="1112"/>
      <c r="H85" s="1100"/>
      <c r="I85" s="161" t="s">
        <v>608</v>
      </c>
      <c r="J85" s="155">
        <v>20</v>
      </c>
      <c r="K85" s="346" t="s">
        <v>608</v>
      </c>
      <c r="L85" s="99">
        <v>20</v>
      </c>
      <c r="M85" s="101">
        <f t="shared" si="4"/>
        <v>1</v>
      </c>
      <c r="N85" s="1106"/>
      <c r="O85" s="99">
        <v>20</v>
      </c>
      <c r="P85" s="101">
        <f t="shared" si="3"/>
        <v>1</v>
      </c>
      <c r="Q85" s="357" t="s">
        <v>394</v>
      </c>
      <c r="R85" s="99" t="s">
        <v>445</v>
      </c>
      <c r="S85" s="485" t="s">
        <v>394</v>
      </c>
      <c r="T85" s="352" t="s">
        <v>446</v>
      </c>
      <c r="U85" s="352" t="s">
        <v>396</v>
      </c>
      <c r="V85" s="352" t="s">
        <v>396</v>
      </c>
      <c r="W85" s="405" t="s">
        <v>394</v>
      </c>
      <c r="X85" s="352" t="s">
        <v>396</v>
      </c>
      <c r="Y85" s="353" t="s">
        <v>396</v>
      </c>
      <c r="Z85" s="466" t="s">
        <v>517</v>
      </c>
    </row>
    <row r="86" spans="1:26" ht="24.75" customHeight="1" x14ac:dyDescent="0.3">
      <c r="A86" s="1088"/>
      <c r="B86" s="1091"/>
      <c r="C86" s="1100"/>
      <c r="D86" s="1100"/>
      <c r="E86" s="1109"/>
      <c r="F86" s="1100"/>
      <c r="G86" s="1112"/>
      <c r="H86" s="1100"/>
      <c r="I86" s="161" t="s">
        <v>609</v>
      </c>
      <c r="J86" s="155">
        <v>19</v>
      </c>
      <c r="K86" s="346" t="s">
        <v>609</v>
      </c>
      <c r="L86" s="99">
        <v>19</v>
      </c>
      <c r="M86" s="101">
        <f t="shared" si="4"/>
        <v>1</v>
      </c>
      <c r="N86" s="1106"/>
      <c r="O86" s="99">
        <v>19</v>
      </c>
      <c r="P86" s="101">
        <f t="shared" si="3"/>
        <v>1</v>
      </c>
      <c r="Q86" s="357" t="s">
        <v>394</v>
      </c>
      <c r="R86" s="99" t="s">
        <v>445</v>
      </c>
      <c r="S86" s="485" t="s">
        <v>394</v>
      </c>
      <c r="T86" s="352" t="s">
        <v>446</v>
      </c>
      <c r="U86" s="352" t="s">
        <v>396</v>
      </c>
      <c r="V86" s="352" t="s">
        <v>396</v>
      </c>
      <c r="W86" s="405" t="s">
        <v>394</v>
      </c>
      <c r="X86" s="352" t="s">
        <v>396</v>
      </c>
      <c r="Y86" s="353" t="s">
        <v>396</v>
      </c>
      <c r="Z86" s="466" t="s">
        <v>517</v>
      </c>
    </row>
    <row r="87" spans="1:26" ht="32.25" customHeight="1" x14ac:dyDescent="0.3">
      <c r="A87" s="1088"/>
      <c r="B87" s="1091"/>
      <c r="C87" s="1100"/>
      <c r="D87" s="1100"/>
      <c r="E87" s="1109"/>
      <c r="F87" s="1100"/>
      <c r="G87" s="1112"/>
      <c r="H87" s="1100"/>
      <c r="I87" s="161" t="s">
        <v>610</v>
      </c>
      <c r="J87" s="155">
        <v>15</v>
      </c>
      <c r="K87" s="357" t="s">
        <v>611</v>
      </c>
      <c r="L87" s="99">
        <v>15</v>
      </c>
      <c r="M87" s="101">
        <f t="shared" si="4"/>
        <v>1</v>
      </c>
      <c r="N87" s="1106"/>
      <c r="O87" s="99">
        <v>15</v>
      </c>
      <c r="P87" s="101">
        <f t="shared" si="3"/>
        <v>1</v>
      </c>
      <c r="Q87" s="357" t="s">
        <v>394</v>
      </c>
      <c r="R87" s="99" t="s">
        <v>445</v>
      </c>
      <c r="S87" s="485" t="s">
        <v>394</v>
      </c>
      <c r="T87" s="352" t="s">
        <v>446</v>
      </c>
      <c r="U87" s="352" t="s">
        <v>396</v>
      </c>
      <c r="V87" s="352" t="s">
        <v>396</v>
      </c>
      <c r="W87" s="405" t="s">
        <v>394</v>
      </c>
      <c r="X87" s="352" t="s">
        <v>396</v>
      </c>
      <c r="Y87" s="353" t="s">
        <v>396</v>
      </c>
      <c r="Z87" s="466" t="s">
        <v>517</v>
      </c>
    </row>
    <row r="88" spans="1:26" ht="39.75" customHeight="1" x14ac:dyDescent="0.3">
      <c r="A88" s="1088"/>
      <c r="B88" s="1091"/>
      <c r="C88" s="1100"/>
      <c r="D88" s="1100"/>
      <c r="E88" s="1109"/>
      <c r="F88" s="1100"/>
      <c r="G88" s="1112"/>
      <c r="H88" s="1100"/>
      <c r="I88" s="161" t="s">
        <v>612</v>
      </c>
      <c r="J88" s="155">
        <v>22</v>
      </c>
      <c r="K88" s="357" t="s">
        <v>613</v>
      </c>
      <c r="L88" s="99">
        <v>22</v>
      </c>
      <c r="M88" s="101">
        <v>1</v>
      </c>
      <c r="N88" s="1106"/>
      <c r="O88" s="99">
        <v>22</v>
      </c>
      <c r="P88" s="101">
        <f t="shared" si="3"/>
        <v>1</v>
      </c>
      <c r="Q88" s="357" t="s">
        <v>394</v>
      </c>
      <c r="R88" s="99" t="s">
        <v>445</v>
      </c>
      <c r="S88" s="485" t="s">
        <v>394</v>
      </c>
      <c r="T88" s="352" t="s">
        <v>446</v>
      </c>
      <c r="U88" s="352" t="s">
        <v>396</v>
      </c>
      <c r="V88" s="352" t="s">
        <v>396</v>
      </c>
      <c r="W88" s="405" t="s">
        <v>394</v>
      </c>
      <c r="X88" s="352" t="s">
        <v>396</v>
      </c>
      <c r="Y88" s="353" t="s">
        <v>396</v>
      </c>
      <c r="Z88" s="466" t="s">
        <v>517</v>
      </c>
    </row>
    <row r="89" spans="1:26" ht="39.75" customHeight="1" x14ac:dyDescent="0.3">
      <c r="A89" s="1088"/>
      <c r="B89" s="1091"/>
      <c r="C89" s="1100"/>
      <c r="D89" s="1100"/>
      <c r="E89" s="1109"/>
      <c r="F89" s="1100"/>
      <c r="G89" s="1112"/>
      <c r="H89" s="1100"/>
      <c r="I89" s="161" t="s">
        <v>614</v>
      </c>
      <c r="J89" s="155">
        <v>19</v>
      </c>
      <c r="K89" s="357" t="s">
        <v>615</v>
      </c>
      <c r="L89" s="99">
        <v>19</v>
      </c>
      <c r="M89" s="101">
        <f t="shared" si="4"/>
        <v>1</v>
      </c>
      <c r="N89" s="1106"/>
      <c r="O89" s="99">
        <v>19</v>
      </c>
      <c r="P89" s="101">
        <f t="shared" si="3"/>
        <v>1</v>
      </c>
      <c r="Q89" s="357" t="s">
        <v>394</v>
      </c>
      <c r="R89" s="99" t="s">
        <v>445</v>
      </c>
      <c r="S89" s="485" t="s">
        <v>394</v>
      </c>
      <c r="T89" s="352" t="s">
        <v>446</v>
      </c>
      <c r="U89" s="352" t="s">
        <v>396</v>
      </c>
      <c r="V89" s="352" t="s">
        <v>396</v>
      </c>
      <c r="W89" s="405" t="s">
        <v>394</v>
      </c>
      <c r="X89" s="352" t="s">
        <v>396</v>
      </c>
      <c r="Y89" s="353" t="s">
        <v>396</v>
      </c>
      <c r="Z89" s="466" t="s">
        <v>517</v>
      </c>
    </row>
    <row r="90" spans="1:26" ht="37.5" customHeight="1" x14ac:dyDescent="0.3">
      <c r="A90" s="1088"/>
      <c r="B90" s="1091"/>
      <c r="C90" s="1100"/>
      <c r="D90" s="1100"/>
      <c r="E90" s="1109"/>
      <c r="F90" s="1100"/>
      <c r="G90" s="1112"/>
      <c r="H90" s="1100"/>
      <c r="I90" s="161" t="s">
        <v>616</v>
      </c>
      <c r="J90" s="155">
        <v>20</v>
      </c>
      <c r="K90" s="357" t="s">
        <v>617</v>
      </c>
      <c r="L90" s="99">
        <v>20</v>
      </c>
      <c r="M90" s="101">
        <f t="shared" si="4"/>
        <v>1</v>
      </c>
      <c r="N90" s="1106"/>
      <c r="O90" s="99">
        <v>20</v>
      </c>
      <c r="P90" s="101">
        <f t="shared" si="3"/>
        <v>1</v>
      </c>
      <c r="Q90" s="357" t="s">
        <v>394</v>
      </c>
      <c r="R90" s="99" t="s">
        <v>445</v>
      </c>
      <c r="S90" s="485" t="s">
        <v>394</v>
      </c>
      <c r="T90" s="352" t="s">
        <v>446</v>
      </c>
      <c r="U90" s="352" t="s">
        <v>396</v>
      </c>
      <c r="V90" s="352" t="s">
        <v>396</v>
      </c>
      <c r="W90" s="405" t="s">
        <v>394</v>
      </c>
      <c r="X90" s="352" t="s">
        <v>396</v>
      </c>
      <c r="Y90" s="353" t="s">
        <v>396</v>
      </c>
      <c r="Z90" s="466" t="s">
        <v>517</v>
      </c>
    </row>
    <row r="91" spans="1:26" ht="34.5" customHeight="1" x14ac:dyDescent="0.3">
      <c r="A91" s="1088"/>
      <c r="B91" s="1091"/>
      <c r="C91" s="1100"/>
      <c r="D91" s="1100"/>
      <c r="E91" s="1109"/>
      <c r="F91" s="1100"/>
      <c r="G91" s="1112"/>
      <c r="H91" s="1100"/>
      <c r="I91" s="161" t="s">
        <v>618</v>
      </c>
      <c r="J91" s="155">
        <v>20</v>
      </c>
      <c r="K91" s="357" t="s">
        <v>618</v>
      </c>
      <c r="L91" s="99">
        <v>20</v>
      </c>
      <c r="M91" s="101">
        <f t="shared" si="4"/>
        <v>1</v>
      </c>
      <c r="N91" s="1106"/>
      <c r="O91" s="99">
        <v>20</v>
      </c>
      <c r="P91" s="101">
        <f t="shared" si="3"/>
        <v>1</v>
      </c>
      <c r="Q91" s="357" t="s">
        <v>394</v>
      </c>
      <c r="R91" s="99" t="s">
        <v>445</v>
      </c>
      <c r="S91" s="485" t="s">
        <v>394</v>
      </c>
      <c r="T91" s="352" t="s">
        <v>446</v>
      </c>
      <c r="U91" s="352" t="s">
        <v>396</v>
      </c>
      <c r="V91" s="352" t="s">
        <v>396</v>
      </c>
      <c r="W91" s="405" t="s">
        <v>394</v>
      </c>
      <c r="X91" s="352" t="s">
        <v>396</v>
      </c>
      <c r="Y91" s="353" t="s">
        <v>396</v>
      </c>
      <c r="Z91" s="466" t="s">
        <v>517</v>
      </c>
    </row>
    <row r="92" spans="1:26" ht="31.5" customHeight="1" x14ac:dyDescent="0.3">
      <c r="A92" s="1088"/>
      <c r="B92" s="1091"/>
      <c r="C92" s="1100"/>
      <c r="D92" s="1100"/>
      <c r="E92" s="1109"/>
      <c r="F92" s="1100"/>
      <c r="G92" s="1112"/>
      <c r="H92" s="1100"/>
      <c r="I92" s="161" t="s">
        <v>619</v>
      </c>
      <c r="J92" s="155">
        <v>19</v>
      </c>
      <c r="K92" s="357" t="s">
        <v>619</v>
      </c>
      <c r="L92" s="99">
        <v>19</v>
      </c>
      <c r="M92" s="101">
        <f t="shared" si="4"/>
        <v>1</v>
      </c>
      <c r="N92" s="1106"/>
      <c r="O92" s="99">
        <v>19</v>
      </c>
      <c r="P92" s="101">
        <f t="shared" si="3"/>
        <v>1</v>
      </c>
      <c r="Q92" s="357" t="s">
        <v>394</v>
      </c>
      <c r="R92" s="99" t="s">
        <v>445</v>
      </c>
      <c r="S92" s="485" t="s">
        <v>394</v>
      </c>
      <c r="T92" s="352" t="s">
        <v>446</v>
      </c>
      <c r="U92" s="352" t="s">
        <v>396</v>
      </c>
      <c r="V92" s="352" t="s">
        <v>396</v>
      </c>
      <c r="W92" s="405" t="s">
        <v>394</v>
      </c>
      <c r="X92" s="352" t="s">
        <v>396</v>
      </c>
      <c r="Y92" s="353" t="s">
        <v>396</v>
      </c>
      <c r="Z92" s="466" t="s">
        <v>517</v>
      </c>
    </row>
    <row r="93" spans="1:26" ht="30" customHeight="1" x14ac:dyDescent="0.3">
      <c r="A93" s="1089"/>
      <c r="B93" s="1092"/>
      <c r="C93" s="1100"/>
      <c r="D93" s="1101"/>
      <c r="E93" s="1110"/>
      <c r="F93" s="1101"/>
      <c r="G93" s="1113"/>
      <c r="H93" s="1101"/>
      <c r="I93" s="161" t="s">
        <v>620</v>
      </c>
      <c r="J93" s="155">
        <v>18</v>
      </c>
      <c r="K93" s="357" t="s">
        <v>620</v>
      </c>
      <c r="L93" s="99">
        <v>18</v>
      </c>
      <c r="M93" s="101">
        <f t="shared" si="4"/>
        <v>1</v>
      </c>
      <c r="N93" s="1107"/>
      <c r="O93" s="99">
        <v>18</v>
      </c>
      <c r="P93" s="101">
        <f t="shared" si="3"/>
        <v>1</v>
      </c>
      <c r="Q93" s="357" t="s">
        <v>394</v>
      </c>
      <c r="R93" s="99" t="s">
        <v>445</v>
      </c>
      <c r="S93" s="485" t="s">
        <v>394</v>
      </c>
      <c r="T93" s="352" t="s">
        <v>446</v>
      </c>
      <c r="U93" s="352" t="s">
        <v>396</v>
      </c>
      <c r="V93" s="352" t="s">
        <v>396</v>
      </c>
      <c r="W93" s="405" t="s">
        <v>394</v>
      </c>
      <c r="X93" s="352" t="s">
        <v>396</v>
      </c>
      <c r="Y93" s="353" t="s">
        <v>396</v>
      </c>
      <c r="Z93" s="466" t="s">
        <v>517</v>
      </c>
    </row>
    <row r="94" spans="1:26" ht="30" customHeight="1" x14ac:dyDescent="0.3">
      <c r="A94" s="1087" t="s">
        <v>492</v>
      </c>
      <c r="B94" s="1090" t="s">
        <v>452</v>
      </c>
      <c r="C94" s="1100"/>
      <c r="D94" s="1093" t="s">
        <v>621</v>
      </c>
      <c r="E94" s="1096" t="s">
        <v>622</v>
      </c>
      <c r="F94" s="1099" t="s">
        <v>623</v>
      </c>
      <c r="G94" s="1102" t="s">
        <v>624</v>
      </c>
      <c r="H94" s="1099" t="s">
        <v>582</v>
      </c>
      <c r="I94" s="161" t="s">
        <v>583</v>
      </c>
      <c r="J94" s="155">
        <v>18</v>
      </c>
      <c r="K94" s="346" t="s">
        <v>583</v>
      </c>
      <c r="L94" s="364">
        <v>18</v>
      </c>
      <c r="M94" s="101">
        <f t="shared" si="4"/>
        <v>1</v>
      </c>
      <c r="N94" s="1105" t="s">
        <v>625</v>
      </c>
      <c r="O94" s="364">
        <v>18</v>
      </c>
      <c r="P94" s="101">
        <f t="shared" si="3"/>
        <v>1</v>
      </c>
      <c r="Q94" s="335" t="s">
        <v>394</v>
      </c>
      <c r="R94" s="99" t="s">
        <v>445</v>
      </c>
      <c r="S94" s="345" t="s">
        <v>394</v>
      </c>
      <c r="T94" s="352" t="s">
        <v>446</v>
      </c>
      <c r="U94" s="352" t="s">
        <v>396</v>
      </c>
      <c r="V94" s="352" t="s">
        <v>396</v>
      </c>
      <c r="W94" s="352" t="s">
        <v>396</v>
      </c>
      <c r="X94" s="442" t="s">
        <v>394</v>
      </c>
      <c r="Y94" s="353" t="s">
        <v>396</v>
      </c>
      <c r="Z94" s="466" t="s">
        <v>517</v>
      </c>
    </row>
    <row r="95" spans="1:26" ht="30" customHeight="1" x14ac:dyDescent="0.3">
      <c r="A95" s="1088"/>
      <c r="B95" s="1091"/>
      <c r="C95" s="1100"/>
      <c r="D95" s="1094"/>
      <c r="E95" s="1097"/>
      <c r="F95" s="1100"/>
      <c r="G95" s="1103"/>
      <c r="H95" s="1100"/>
      <c r="I95" s="161" t="s">
        <v>585</v>
      </c>
      <c r="J95" s="155">
        <v>16</v>
      </c>
      <c r="K95" s="346" t="s">
        <v>585</v>
      </c>
      <c r="L95" s="364">
        <v>16</v>
      </c>
      <c r="M95" s="101">
        <f t="shared" si="4"/>
        <v>1</v>
      </c>
      <c r="N95" s="1106"/>
      <c r="O95" s="364">
        <v>16</v>
      </c>
      <c r="P95" s="101">
        <f t="shared" si="3"/>
        <v>1</v>
      </c>
      <c r="Q95" s="335" t="s">
        <v>394</v>
      </c>
      <c r="R95" s="99" t="s">
        <v>445</v>
      </c>
      <c r="S95" s="345" t="s">
        <v>394</v>
      </c>
      <c r="T95" s="352" t="s">
        <v>446</v>
      </c>
      <c r="U95" s="352" t="s">
        <v>396</v>
      </c>
      <c r="V95" s="352" t="s">
        <v>396</v>
      </c>
      <c r="W95" s="352" t="s">
        <v>396</v>
      </c>
      <c r="X95" s="442" t="s">
        <v>394</v>
      </c>
      <c r="Y95" s="353" t="s">
        <v>396</v>
      </c>
      <c r="Z95" s="466" t="s">
        <v>517</v>
      </c>
    </row>
    <row r="96" spans="1:26" ht="30" customHeight="1" x14ac:dyDescent="0.3">
      <c r="A96" s="1088"/>
      <c r="B96" s="1091"/>
      <c r="C96" s="1100"/>
      <c r="D96" s="1094"/>
      <c r="E96" s="1097"/>
      <c r="F96" s="1100"/>
      <c r="G96" s="1103"/>
      <c r="H96" s="1100"/>
      <c r="I96" s="161" t="s">
        <v>586</v>
      </c>
      <c r="J96" s="155">
        <v>17</v>
      </c>
      <c r="K96" s="346" t="s">
        <v>586</v>
      </c>
      <c r="L96" s="364">
        <v>17</v>
      </c>
      <c r="M96" s="101">
        <f t="shared" si="4"/>
        <v>1</v>
      </c>
      <c r="N96" s="1106"/>
      <c r="O96" s="364">
        <v>17</v>
      </c>
      <c r="P96" s="101">
        <f t="shared" si="3"/>
        <v>1</v>
      </c>
      <c r="Q96" s="335" t="s">
        <v>394</v>
      </c>
      <c r="R96" s="99" t="s">
        <v>445</v>
      </c>
      <c r="S96" s="345" t="s">
        <v>394</v>
      </c>
      <c r="T96" s="352" t="s">
        <v>446</v>
      </c>
      <c r="U96" s="352" t="s">
        <v>396</v>
      </c>
      <c r="V96" s="352" t="s">
        <v>396</v>
      </c>
      <c r="W96" s="352" t="s">
        <v>396</v>
      </c>
      <c r="X96" s="442" t="s">
        <v>394</v>
      </c>
      <c r="Y96" s="353" t="s">
        <v>396</v>
      </c>
      <c r="Z96" s="466" t="s">
        <v>517</v>
      </c>
    </row>
    <row r="97" spans="1:26" ht="30" customHeight="1" x14ac:dyDescent="0.3">
      <c r="A97" s="1088"/>
      <c r="B97" s="1091"/>
      <c r="C97" s="1100"/>
      <c r="D97" s="1094"/>
      <c r="E97" s="1097"/>
      <c r="F97" s="1100"/>
      <c r="G97" s="1103"/>
      <c r="H97" s="1100"/>
      <c r="I97" s="161" t="s">
        <v>587</v>
      </c>
      <c r="J97" s="155">
        <v>16</v>
      </c>
      <c r="K97" s="346" t="s">
        <v>587</v>
      </c>
      <c r="L97" s="364">
        <v>16</v>
      </c>
      <c r="M97" s="101">
        <f t="shared" si="4"/>
        <v>1</v>
      </c>
      <c r="N97" s="1106"/>
      <c r="O97" s="364">
        <v>16</v>
      </c>
      <c r="P97" s="101">
        <f t="shared" si="3"/>
        <v>1</v>
      </c>
      <c r="Q97" s="335" t="s">
        <v>394</v>
      </c>
      <c r="R97" s="99" t="s">
        <v>445</v>
      </c>
      <c r="S97" s="345" t="s">
        <v>394</v>
      </c>
      <c r="T97" s="352" t="s">
        <v>446</v>
      </c>
      <c r="U97" s="352" t="s">
        <v>396</v>
      </c>
      <c r="V97" s="352" t="s">
        <v>396</v>
      </c>
      <c r="W97" s="352" t="s">
        <v>396</v>
      </c>
      <c r="X97" s="442" t="s">
        <v>394</v>
      </c>
      <c r="Y97" s="353" t="s">
        <v>396</v>
      </c>
      <c r="Z97" s="466" t="s">
        <v>517</v>
      </c>
    </row>
    <row r="98" spans="1:26" ht="30" customHeight="1" x14ac:dyDescent="0.3">
      <c r="A98" s="1088"/>
      <c r="B98" s="1091"/>
      <c r="C98" s="1100"/>
      <c r="D98" s="1094"/>
      <c r="E98" s="1097"/>
      <c r="F98" s="1100"/>
      <c r="G98" s="1103"/>
      <c r="H98" s="1100"/>
      <c r="I98" s="161" t="s">
        <v>588</v>
      </c>
      <c r="J98" s="155">
        <v>17</v>
      </c>
      <c r="K98" s="346" t="s">
        <v>588</v>
      </c>
      <c r="L98" s="364">
        <v>17</v>
      </c>
      <c r="M98" s="101">
        <f t="shared" si="4"/>
        <v>1</v>
      </c>
      <c r="N98" s="1106"/>
      <c r="O98" s="364">
        <v>17</v>
      </c>
      <c r="P98" s="101">
        <f t="shared" si="3"/>
        <v>1</v>
      </c>
      <c r="Q98" s="335" t="s">
        <v>394</v>
      </c>
      <c r="R98" s="99" t="s">
        <v>445</v>
      </c>
      <c r="S98" s="345" t="s">
        <v>394</v>
      </c>
      <c r="T98" s="352" t="s">
        <v>446</v>
      </c>
      <c r="U98" s="352" t="s">
        <v>396</v>
      </c>
      <c r="V98" s="352" t="s">
        <v>396</v>
      </c>
      <c r="W98" s="352" t="s">
        <v>396</v>
      </c>
      <c r="X98" s="442" t="s">
        <v>394</v>
      </c>
      <c r="Y98" s="353" t="s">
        <v>396</v>
      </c>
      <c r="Z98" s="466" t="s">
        <v>517</v>
      </c>
    </row>
    <row r="99" spans="1:26" ht="30" customHeight="1" x14ac:dyDescent="0.3">
      <c r="A99" s="1088"/>
      <c r="B99" s="1091"/>
      <c r="C99" s="1100"/>
      <c r="D99" s="1094"/>
      <c r="E99" s="1097"/>
      <c r="F99" s="1100"/>
      <c r="G99" s="1103"/>
      <c r="H99" s="1100"/>
      <c r="I99" s="161" t="s">
        <v>589</v>
      </c>
      <c r="J99" s="155">
        <v>19</v>
      </c>
      <c r="K99" s="357" t="s">
        <v>590</v>
      </c>
      <c r="L99" s="99">
        <v>19</v>
      </c>
      <c r="M99" s="101">
        <f t="shared" si="4"/>
        <v>1</v>
      </c>
      <c r="N99" s="1106"/>
      <c r="O99" s="99">
        <v>19</v>
      </c>
      <c r="P99" s="101">
        <f t="shared" si="3"/>
        <v>1</v>
      </c>
      <c r="Q99" s="335" t="s">
        <v>394</v>
      </c>
      <c r="R99" s="99" t="s">
        <v>445</v>
      </c>
      <c r="S99" s="345" t="s">
        <v>394</v>
      </c>
      <c r="T99" s="352" t="s">
        <v>446</v>
      </c>
      <c r="U99" s="352" t="s">
        <v>396</v>
      </c>
      <c r="V99" s="352" t="s">
        <v>396</v>
      </c>
      <c r="W99" s="352" t="s">
        <v>396</v>
      </c>
      <c r="X99" s="442" t="s">
        <v>394</v>
      </c>
      <c r="Y99" s="353" t="s">
        <v>396</v>
      </c>
      <c r="Z99" s="466" t="s">
        <v>517</v>
      </c>
    </row>
    <row r="100" spans="1:26" ht="30" customHeight="1" x14ac:dyDescent="0.3">
      <c r="A100" s="1088"/>
      <c r="B100" s="1091"/>
      <c r="C100" s="1100"/>
      <c r="D100" s="1094"/>
      <c r="E100" s="1097"/>
      <c r="F100" s="1100"/>
      <c r="G100" s="1103"/>
      <c r="H100" s="1100"/>
      <c r="I100" s="161" t="s">
        <v>591</v>
      </c>
      <c r="J100" s="155">
        <v>14</v>
      </c>
      <c r="K100" s="357" t="s">
        <v>592</v>
      </c>
      <c r="L100" s="99">
        <v>14</v>
      </c>
      <c r="M100" s="101">
        <f t="shared" si="4"/>
        <v>1</v>
      </c>
      <c r="N100" s="1106"/>
      <c r="O100" s="99">
        <v>14</v>
      </c>
      <c r="P100" s="101">
        <f t="shared" si="3"/>
        <v>1</v>
      </c>
      <c r="Q100" s="335" t="s">
        <v>394</v>
      </c>
      <c r="R100" s="99" t="s">
        <v>445</v>
      </c>
      <c r="S100" s="345" t="s">
        <v>394</v>
      </c>
      <c r="T100" s="352" t="s">
        <v>446</v>
      </c>
      <c r="U100" s="352" t="s">
        <v>396</v>
      </c>
      <c r="V100" s="352" t="s">
        <v>396</v>
      </c>
      <c r="W100" s="352" t="s">
        <v>396</v>
      </c>
      <c r="X100" s="442" t="s">
        <v>394</v>
      </c>
      <c r="Y100" s="353" t="s">
        <v>396</v>
      </c>
      <c r="Z100" s="466" t="s">
        <v>517</v>
      </c>
    </row>
    <row r="101" spans="1:26" ht="30" customHeight="1" x14ac:dyDescent="0.3">
      <c r="A101" s="1088"/>
      <c r="B101" s="1091"/>
      <c r="C101" s="1100"/>
      <c r="D101" s="1094"/>
      <c r="E101" s="1097"/>
      <c r="F101" s="1100"/>
      <c r="G101" s="1103"/>
      <c r="H101" s="1100"/>
      <c r="I101" s="161" t="s">
        <v>593</v>
      </c>
      <c r="J101" s="155">
        <v>21</v>
      </c>
      <c r="K101" s="357" t="s">
        <v>594</v>
      </c>
      <c r="L101" s="99">
        <v>21</v>
      </c>
      <c r="M101" s="101">
        <f t="shared" si="4"/>
        <v>1</v>
      </c>
      <c r="N101" s="1106"/>
      <c r="O101" s="99">
        <v>21</v>
      </c>
      <c r="P101" s="101">
        <f t="shared" si="3"/>
        <v>1</v>
      </c>
      <c r="Q101" s="335" t="s">
        <v>394</v>
      </c>
      <c r="R101" s="99" t="s">
        <v>445</v>
      </c>
      <c r="S101" s="345" t="s">
        <v>394</v>
      </c>
      <c r="T101" s="352" t="s">
        <v>446</v>
      </c>
      <c r="U101" s="352" t="s">
        <v>396</v>
      </c>
      <c r="V101" s="352" t="s">
        <v>396</v>
      </c>
      <c r="W101" s="352" t="s">
        <v>396</v>
      </c>
      <c r="X101" s="442" t="s">
        <v>394</v>
      </c>
      <c r="Y101" s="353" t="s">
        <v>396</v>
      </c>
      <c r="Z101" s="466" t="s">
        <v>517</v>
      </c>
    </row>
    <row r="102" spans="1:26" ht="30" customHeight="1" x14ac:dyDescent="0.3">
      <c r="A102" s="1088"/>
      <c r="B102" s="1091"/>
      <c r="C102" s="1100"/>
      <c r="D102" s="1094"/>
      <c r="E102" s="1097"/>
      <c r="F102" s="1100"/>
      <c r="G102" s="1103"/>
      <c r="H102" s="1100"/>
      <c r="I102" s="161" t="s">
        <v>595</v>
      </c>
      <c r="J102" s="155">
        <v>16</v>
      </c>
      <c r="K102" s="346" t="s">
        <v>595</v>
      </c>
      <c r="L102" s="99">
        <v>16</v>
      </c>
      <c r="M102" s="101">
        <f t="shared" si="4"/>
        <v>1</v>
      </c>
      <c r="N102" s="1106"/>
      <c r="O102" s="99">
        <v>16</v>
      </c>
      <c r="P102" s="101">
        <f t="shared" si="3"/>
        <v>1</v>
      </c>
      <c r="Q102" s="335" t="s">
        <v>394</v>
      </c>
      <c r="R102" s="99" t="s">
        <v>445</v>
      </c>
      <c r="S102" s="345" t="s">
        <v>394</v>
      </c>
      <c r="T102" s="352" t="s">
        <v>446</v>
      </c>
      <c r="U102" s="352" t="s">
        <v>396</v>
      </c>
      <c r="V102" s="352" t="s">
        <v>396</v>
      </c>
      <c r="W102" s="352" t="s">
        <v>396</v>
      </c>
      <c r="X102" s="442" t="s">
        <v>394</v>
      </c>
      <c r="Y102" s="353" t="s">
        <v>396</v>
      </c>
      <c r="Z102" s="466" t="s">
        <v>517</v>
      </c>
    </row>
    <row r="103" spans="1:26" ht="30" customHeight="1" x14ac:dyDescent="0.3">
      <c r="A103" s="1088"/>
      <c r="B103" s="1091"/>
      <c r="C103" s="1100"/>
      <c r="D103" s="1094"/>
      <c r="E103" s="1097"/>
      <c r="F103" s="1100"/>
      <c r="G103" s="1103"/>
      <c r="H103" s="1100"/>
      <c r="I103" s="161" t="s">
        <v>596</v>
      </c>
      <c r="J103" s="155">
        <v>17</v>
      </c>
      <c r="K103" s="346" t="s">
        <v>596</v>
      </c>
      <c r="L103" s="99">
        <v>17</v>
      </c>
      <c r="M103" s="101">
        <f t="shared" si="4"/>
        <v>1</v>
      </c>
      <c r="N103" s="1106"/>
      <c r="O103" s="99">
        <v>17</v>
      </c>
      <c r="P103" s="101">
        <f t="shared" si="3"/>
        <v>1</v>
      </c>
      <c r="Q103" s="335" t="s">
        <v>394</v>
      </c>
      <c r="R103" s="99" t="s">
        <v>445</v>
      </c>
      <c r="S103" s="345" t="s">
        <v>394</v>
      </c>
      <c r="T103" s="352" t="s">
        <v>446</v>
      </c>
      <c r="U103" s="352" t="s">
        <v>396</v>
      </c>
      <c r="V103" s="352" t="s">
        <v>396</v>
      </c>
      <c r="W103" s="352" t="s">
        <v>396</v>
      </c>
      <c r="X103" s="442" t="s">
        <v>394</v>
      </c>
      <c r="Y103" s="353" t="s">
        <v>396</v>
      </c>
      <c r="Z103" s="466" t="s">
        <v>517</v>
      </c>
    </row>
    <row r="104" spans="1:26" ht="30" customHeight="1" x14ac:dyDescent="0.3">
      <c r="A104" s="1088"/>
      <c r="B104" s="1091"/>
      <c r="C104" s="1100"/>
      <c r="D104" s="1094"/>
      <c r="E104" s="1097"/>
      <c r="F104" s="1100"/>
      <c r="G104" s="1103"/>
      <c r="H104" s="1100"/>
      <c r="I104" s="161" t="s">
        <v>626</v>
      </c>
      <c r="J104" s="155">
        <v>18</v>
      </c>
      <c r="K104" s="346" t="s">
        <v>626</v>
      </c>
      <c r="L104" s="364">
        <v>18</v>
      </c>
      <c r="M104" s="101">
        <f t="shared" si="4"/>
        <v>1</v>
      </c>
      <c r="N104" s="1106"/>
      <c r="O104" s="364">
        <v>18</v>
      </c>
      <c r="P104" s="101">
        <f t="shared" si="3"/>
        <v>1</v>
      </c>
      <c r="Q104" s="335" t="s">
        <v>394</v>
      </c>
      <c r="R104" s="99" t="s">
        <v>445</v>
      </c>
      <c r="S104" s="345" t="s">
        <v>394</v>
      </c>
      <c r="T104" s="352" t="s">
        <v>446</v>
      </c>
      <c r="U104" s="352" t="s">
        <v>396</v>
      </c>
      <c r="V104" s="352" t="s">
        <v>396</v>
      </c>
      <c r="W104" s="352" t="s">
        <v>396</v>
      </c>
      <c r="X104" s="442" t="s">
        <v>394</v>
      </c>
      <c r="Y104" s="353" t="s">
        <v>396</v>
      </c>
      <c r="Z104" s="466" t="s">
        <v>517</v>
      </c>
    </row>
    <row r="105" spans="1:26" ht="30" customHeight="1" x14ac:dyDescent="0.3">
      <c r="A105" s="1088"/>
      <c r="B105" s="1091"/>
      <c r="C105" s="1100"/>
      <c r="D105" s="1094"/>
      <c r="E105" s="1097"/>
      <c r="F105" s="1100"/>
      <c r="G105" s="1103"/>
      <c r="H105" s="1100"/>
      <c r="I105" s="161" t="s">
        <v>598</v>
      </c>
      <c r="J105" s="155">
        <v>18</v>
      </c>
      <c r="K105" s="357" t="s">
        <v>599</v>
      </c>
      <c r="L105" s="99">
        <v>18</v>
      </c>
      <c r="M105" s="101">
        <f t="shared" si="4"/>
        <v>1</v>
      </c>
      <c r="N105" s="1106"/>
      <c r="O105" s="99">
        <v>18</v>
      </c>
      <c r="P105" s="101">
        <f t="shared" si="3"/>
        <v>1</v>
      </c>
      <c r="Q105" s="335" t="s">
        <v>394</v>
      </c>
      <c r="R105" s="99" t="s">
        <v>445</v>
      </c>
      <c r="S105" s="345" t="s">
        <v>394</v>
      </c>
      <c r="T105" s="352" t="s">
        <v>446</v>
      </c>
      <c r="U105" s="352" t="s">
        <v>396</v>
      </c>
      <c r="V105" s="352" t="s">
        <v>396</v>
      </c>
      <c r="W105" s="352" t="s">
        <v>396</v>
      </c>
      <c r="X105" s="442" t="s">
        <v>394</v>
      </c>
      <c r="Y105" s="353" t="s">
        <v>396</v>
      </c>
      <c r="Z105" s="466" t="s">
        <v>517</v>
      </c>
    </row>
    <row r="106" spans="1:26" ht="30" customHeight="1" x14ac:dyDescent="0.3">
      <c r="A106" s="1088"/>
      <c r="B106" s="1091"/>
      <c r="C106" s="1100"/>
      <c r="D106" s="1094"/>
      <c r="E106" s="1097"/>
      <c r="F106" s="1100"/>
      <c r="G106" s="1103"/>
      <c r="H106" s="1100"/>
      <c r="I106" s="161" t="s">
        <v>600</v>
      </c>
      <c r="J106" s="155">
        <v>21</v>
      </c>
      <c r="K106" s="357" t="s">
        <v>601</v>
      </c>
      <c r="L106" s="99">
        <v>21</v>
      </c>
      <c r="M106" s="101">
        <f t="shared" si="4"/>
        <v>1</v>
      </c>
      <c r="N106" s="1106"/>
      <c r="O106" s="99">
        <v>21</v>
      </c>
      <c r="P106" s="101">
        <f t="shared" si="3"/>
        <v>1</v>
      </c>
      <c r="Q106" s="335" t="s">
        <v>394</v>
      </c>
      <c r="R106" s="99" t="s">
        <v>445</v>
      </c>
      <c r="S106" s="345" t="s">
        <v>394</v>
      </c>
      <c r="T106" s="352" t="s">
        <v>446</v>
      </c>
      <c r="U106" s="352" t="s">
        <v>396</v>
      </c>
      <c r="V106" s="352" t="s">
        <v>396</v>
      </c>
      <c r="W106" s="352" t="s">
        <v>396</v>
      </c>
      <c r="X106" s="442" t="s">
        <v>394</v>
      </c>
      <c r="Y106" s="353" t="s">
        <v>396</v>
      </c>
      <c r="Z106" s="466" t="s">
        <v>517</v>
      </c>
    </row>
    <row r="107" spans="1:26" ht="30" customHeight="1" x14ac:dyDescent="0.3">
      <c r="A107" s="1088"/>
      <c r="B107" s="1091"/>
      <c r="C107" s="1100"/>
      <c r="D107" s="1094"/>
      <c r="E107" s="1097"/>
      <c r="F107" s="1100"/>
      <c r="G107" s="1103"/>
      <c r="H107" s="1100"/>
      <c r="I107" s="161" t="s">
        <v>602</v>
      </c>
      <c r="J107" s="155">
        <v>19</v>
      </c>
      <c r="K107" s="357" t="str">
        <f>I107</f>
        <v>7.º D</v>
      </c>
      <c r="L107" s="99">
        <v>19</v>
      </c>
      <c r="M107" s="101">
        <f t="shared" si="4"/>
        <v>1</v>
      </c>
      <c r="N107" s="1106"/>
      <c r="O107" s="99">
        <v>19</v>
      </c>
      <c r="P107" s="101">
        <f t="shared" si="3"/>
        <v>1</v>
      </c>
      <c r="Q107" s="335" t="s">
        <v>394</v>
      </c>
      <c r="R107" s="99" t="s">
        <v>445</v>
      </c>
      <c r="S107" s="345" t="s">
        <v>394</v>
      </c>
      <c r="T107" s="352" t="s">
        <v>446</v>
      </c>
      <c r="U107" s="352" t="s">
        <v>396</v>
      </c>
      <c r="V107" s="352" t="s">
        <v>396</v>
      </c>
      <c r="W107" s="352" t="s">
        <v>396</v>
      </c>
      <c r="X107" s="442" t="s">
        <v>394</v>
      </c>
      <c r="Y107" s="353" t="s">
        <v>396</v>
      </c>
      <c r="Z107" s="466" t="s">
        <v>517</v>
      </c>
    </row>
    <row r="108" spans="1:26" ht="30" customHeight="1" x14ac:dyDescent="0.3">
      <c r="A108" s="1088"/>
      <c r="B108" s="1091"/>
      <c r="C108" s="1100"/>
      <c r="D108" s="1094"/>
      <c r="E108" s="1097"/>
      <c r="F108" s="1100"/>
      <c r="G108" s="1103"/>
      <c r="H108" s="1100"/>
      <c r="I108" s="161" t="s">
        <v>603</v>
      </c>
      <c r="J108" s="155">
        <v>18</v>
      </c>
      <c r="K108" s="357" t="str">
        <f t="shared" ref="K108:K109" si="6">I108</f>
        <v>7.º E</v>
      </c>
      <c r="L108" s="99">
        <v>18</v>
      </c>
      <c r="M108" s="101">
        <f t="shared" si="4"/>
        <v>1</v>
      </c>
      <c r="N108" s="1106"/>
      <c r="O108" s="99">
        <v>18</v>
      </c>
      <c r="P108" s="101">
        <f t="shared" si="3"/>
        <v>1</v>
      </c>
      <c r="Q108" s="335" t="s">
        <v>394</v>
      </c>
      <c r="R108" s="99" t="s">
        <v>445</v>
      </c>
      <c r="S108" s="345" t="s">
        <v>394</v>
      </c>
      <c r="T108" s="352" t="s">
        <v>446</v>
      </c>
      <c r="U108" s="352" t="s">
        <v>396</v>
      </c>
      <c r="V108" s="352" t="s">
        <v>396</v>
      </c>
      <c r="W108" s="352" t="s">
        <v>396</v>
      </c>
      <c r="X108" s="442" t="s">
        <v>394</v>
      </c>
      <c r="Y108" s="353" t="s">
        <v>396</v>
      </c>
      <c r="Z108" s="466" t="s">
        <v>517</v>
      </c>
    </row>
    <row r="109" spans="1:26" ht="30" customHeight="1" x14ac:dyDescent="0.3">
      <c r="A109" s="1088"/>
      <c r="B109" s="1091"/>
      <c r="C109" s="1100"/>
      <c r="D109" s="1094"/>
      <c r="E109" s="1097"/>
      <c r="F109" s="1100"/>
      <c r="G109" s="1103"/>
      <c r="H109" s="1100"/>
      <c r="I109" s="161" t="s">
        <v>604</v>
      </c>
      <c r="J109" s="155">
        <v>17</v>
      </c>
      <c r="K109" s="357" t="str">
        <f t="shared" si="6"/>
        <v>7.º F</v>
      </c>
      <c r="L109" s="99">
        <v>17</v>
      </c>
      <c r="M109" s="101">
        <f t="shared" si="4"/>
        <v>1</v>
      </c>
      <c r="N109" s="1106"/>
      <c r="O109" s="99">
        <v>17</v>
      </c>
      <c r="P109" s="101">
        <f t="shared" si="3"/>
        <v>1</v>
      </c>
      <c r="Q109" s="335" t="s">
        <v>394</v>
      </c>
      <c r="R109" s="99" t="s">
        <v>445</v>
      </c>
      <c r="S109" s="345" t="s">
        <v>394</v>
      </c>
      <c r="T109" s="352" t="s">
        <v>446</v>
      </c>
      <c r="U109" s="352" t="s">
        <v>396</v>
      </c>
      <c r="V109" s="352" t="s">
        <v>396</v>
      </c>
      <c r="W109" s="352" t="s">
        <v>396</v>
      </c>
      <c r="X109" s="442" t="s">
        <v>394</v>
      </c>
      <c r="Y109" s="353" t="s">
        <v>396</v>
      </c>
      <c r="Z109" s="466" t="s">
        <v>517</v>
      </c>
    </row>
    <row r="110" spans="1:26" ht="30" customHeight="1" x14ac:dyDescent="0.3">
      <c r="A110" s="1088"/>
      <c r="B110" s="1091"/>
      <c r="C110" s="1100"/>
      <c r="D110" s="1094"/>
      <c r="E110" s="1097"/>
      <c r="F110" s="1100"/>
      <c r="G110" s="1103"/>
      <c r="H110" s="1100"/>
      <c r="I110" s="161" t="s">
        <v>605</v>
      </c>
      <c r="J110" s="155">
        <v>16</v>
      </c>
      <c r="K110" s="346" t="s">
        <v>605</v>
      </c>
      <c r="L110" s="99">
        <v>16</v>
      </c>
      <c r="M110" s="101">
        <f t="shared" si="4"/>
        <v>1</v>
      </c>
      <c r="N110" s="1106"/>
      <c r="O110" s="99">
        <v>16</v>
      </c>
      <c r="P110" s="101">
        <f>IF(O110="-----","-----",O110/L110)</f>
        <v>1</v>
      </c>
      <c r="Q110" s="335" t="s">
        <v>394</v>
      </c>
      <c r="R110" s="99" t="s">
        <v>445</v>
      </c>
      <c r="S110" s="345" t="s">
        <v>394</v>
      </c>
      <c r="T110" s="352" t="s">
        <v>446</v>
      </c>
      <c r="U110" s="352" t="s">
        <v>396</v>
      </c>
      <c r="V110" s="352" t="s">
        <v>396</v>
      </c>
      <c r="W110" s="352" t="s">
        <v>396</v>
      </c>
      <c r="X110" s="442" t="s">
        <v>394</v>
      </c>
      <c r="Y110" s="353" t="s">
        <v>396</v>
      </c>
      <c r="Z110" s="466" t="s">
        <v>517</v>
      </c>
    </row>
    <row r="111" spans="1:26" ht="30" customHeight="1" x14ac:dyDescent="0.3">
      <c r="A111" s="1088"/>
      <c r="B111" s="1091"/>
      <c r="C111" s="1100"/>
      <c r="D111" s="1094"/>
      <c r="E111" s="1097"/>
      <c r="F111" s="1100"/>
      <c r="G111" s="1103"/>
      <c r="H111" s="1100"/>
      <c r="I111" s="161" t="s">
        <v>606</v>
      </c>
      <c r="J111" s="155">
        <v>21</v>
      </c>
      <c r="K111" s="346" t="s">
        <v>606</v>
      </c>
      <c r="L111" s="99">
        <v>21</v>
      </c>
      <c r="M111" s="101">
        <f t="shared" si="4"/>
        <v>1</v>
      </c>
      <c r="N111" s="1106"/>
      <c r="O111" s="99">
        <v>21</v>
      </c>
      <c r="P111" s="101">
        <f>IF(O111="-----","-----",O111/L111)</f>
        <v>1</v>
      </c>
      <c r="Q111" s="335" t="s">
        <v>394</v>
      </c>
      <c r="R111" s="99" t="s">
        <v>445</v>
      </c>
      <c r="S111" s="345" t="s">
        <v>394</v>
      </c>
      <c r="T111" s="352" t="s">
        <v>446</v>
      </c>
      <c r="U111" s="352" t="s">
        <v>396</v>
      </c>
      <c r="V111" s="352" t="s">
        <v>396</v>
      </c>
      <c r="W111" s="352" t="s">
        <v>396</v>
      </c>
      <c r="X111" s="442" t="s">
        <v>394</v>
      </c>
      <c r="Y111" s="353" t="s">
        <v>396</v>
      </c>
      <c r="Z111" s="466" t="s">
        <v>517</v>
      </c>
    </row>
    <row r="112" spans="1:26" ht="30" customHeight="1" x14ac:dyDescent="0.3">
      <c r="A112" s="1088"/>
      <c r="B112" s="1091"/>
      <c r="C112" s="1100"/>
      <c r="D112" s="1094"/>
      <c r="E112" s="1097"/>
      <c r="F112" s="1100"/>
      <c r="G112" s="1103"/>
      <c r="H112" s="1100"/>
      <c r="I112" s="161" t="s">
        <v>607</v>
      </c>
      <c r="J112" s="155">
        <v>20</v>
      </c>
      <c r="K112" s="346" t="s">
        <v>607</v>
      </c>
      <c r="L112" s="99">
        <v>20</v>
      </c>
      <c r="M112" s="101">
        <f t="shared" si="4"/>
        <v>1</v>
      </c>
      <c r="N112" s="1106"/>
      <c r="O112" s="99">
        <v>20</v>
      </c>
      <c r="P112" s="101">
        <f>IF(O112="-----","-----",O112/L112)</f>
        <v>1</v>
      </c>
      <c r="Q112" s="335" t="s">
        <v>394</v>
      </c>
      <c r="R112" s="99" t="s">
        <v>445</v>
      </c>
      <c r="S112" s="345" t="s">
        <v>394</v>
      </c>
      <c r="T112" s="352" t="s">
        <v>446</v>
      </c>
      <c r="U112" s="352" t="s">
        <v>396</v>
      </c>
      <c r="V112" s="352" t="s">
        <v>396</v>
      </c>
      <c r="W112" s="352" t="s">
        <v>396</v>
      </c>
      <c r="X112" s="442" t="s">
        <v>394</v>
      </c>
      <c r="Y112" s="353" t="s">
        <v>396</v>
      </c>
      <c r="Z112" s="466" t="s">
        <v>517</v>
      </c>
    </row>
    <row r="113" spans="1:26" ht="30" customHeight="1" x14ac:dyDescent="0.3">
      <c r="A113" s="1088"/>
      <c r="B113" s="1091"/>
      <c r="C113" s="1100"/>
      <c r="D113" s="1094"/>
      <c r="E113" s="1097"/>
      <c r="F113" s="1100"/>
      <c r="G113" s="1103"/>
      <c r="H113" s="1100"/>
      <c r="I113" s="161" t="s">
        <v>608</v>
      </c>
      <c r="J113" s="155">
        <v>20</v>
      </c>
      <c r="K113" s="346" t="s">
        <v>608</v>
      </c>
      <c r="L113" s="99">
        <v>20</v>
      </c>
      <c r="M113" s="101">
        <f t="shared" si="4"/>
        <v>1</v>
      </c>
      <c r="N113" s="1106"/>
      <c r="O113" s="99">
        <v>20</v>
      </c>
      <c r="P113" s="101">
        <f>IF(O113="-----","-----",O113/L113)</f>
        <v>1</v>
      </c>
      <c r="Q113" s="335" t="s">
        <v>394</v>
      </c>
      <c r="R113" s="99" t="s">
        <v>445</v>
      </c>
      <c r="S113" s="345" t="s">
        <v>394</v>
      </c>
      <c r="T113" s="352" t="s">
        <v>446</v>
      </c>
      <c r="U113" s="352" t="s">
        <v>396</v>
      </c>
      <c r="V113" s="352" t="s">
        <v>396</v>
      </c>
      <c r="W113" s="352" t="s">
        <v>396</v>
      </c>
      <c r="X113" s="442" t="s">
        <v>394</v>
      </c>
      <c r="Y113" s="353" t="s">
        <v>396</v>
      </c>
      <c r="Z113" s="466" t="s">
        <v>517</v>
      </c>
    </row>
    <row r="114" spans="1:26" ht="30" customHeight="1" x14ac:dyDescent="0.3">
      <c r="A114" s="1088"/>
      <c r="B114" s="1091"/>
      <c r="C114" s="1100"/>
      <c r="D114" s="1094"/>
      <c r="E114" s="1097"/>
      <c r="F114" s="1100"/>
      <c r="G114" s="1103"/>
      <c r="H114" s="1100"/>
      <c r="I114" s="161" t="s">
        <v>609</v>
      </c>
      <c r="J114" s="155">
        <v>19</v>
      </c>
      <c r="K114" s="346" t="s">
        <v>609</v>
      </c>
      <c r="L114" s="99">
        <v>19</v>
      </c>
      <c r="M114" s="101">
        <f t="shared" si="4"/>
        <v>1</v>
      </c>
      <c r="N114" s="1106"/>
      <c r="O114" s="99">
        <v>19</v>
      </c>
      <c r="P114" s="101">
        <f>IF(O114="-----","-----",O114/L114)</f>
        <v>1</v>
      </c>
      <c r="Q114" s="335" t="s">
        <v>394</v>
      </c>
      <c r="R114" s="99" t="s">
        <v>445</v>
      </c>
      <c r="S114" s="345" t="s">
        <v>394</v>
      </c>
      <c r="T114" s="352" t="s">
        <v>446</v>
      </c>
      <c r="U114" s="352" t="s">
        <v>396</v>
      </c>
      <c r="V114" s="352" t="s">
        <v>396</v>
      </c>
      <c r="W114" s="352" t="s">
        <v>396</v>
      </c>
      <c r="X114" s="442" t="s">
        <v>394</v>
      </c>
      <c r="Y114" s="353" t="s">
        <v>396</v>
      </c>
      <c r="Z114" s="466" t="s">
        <v>517</v>
      </c>
    </row>
    <row r="115" spans="1:26" ht="30" customHeight="1" x14ac:dyDescent="0.3">
      <c r="A115" s="1088"/>
      <c r="B115" s="1091"/>
      <c r="C115" s="1100"/>
      <c r="D115" s="1094"/>
      <c r="E115" s="1097"/>
      <c r="F115" s="1100"/>
      <c r="G115" s="1103"/>
      <c r="H115" s="1100"/>
      <c r="I115" s="161" t="s">
        <v>610</v>
      </c>
      <c r="J115" s="155">
        <v>15</v>
      </c>
      <c r="K115" s="346" t="s">
        <v>610</v>
      </c>
      <c r="L115" s="99">
        <v>15</v>
      </c>
      <c r="M115" s="101">
        <f t="shared" si="4"/>
        <v>1</v>
      </c>
      <c r="N115" s="1106"/>
      <c r="O115" s="99">
        <v>15</v>
      </c>
      <c r="P115" s="101">
        <f t="shared" si="3"/>
        <v>1</v>
      </c>
      <c r="Q115" s="335" t="s">
        <v>394</v>
      </c>
      <c r="R115" s="99" t="s">
        <v>445</v>
      </c>
      <c r="S115" s="345" t="s">
        <v>394</v>
      </c>
      <c r="T115" s="352" t="s">
        <v>446</v>
      </c>
      <c r="U115" s="352" t="s">
        <v>396</v>
      </c>
      <c r="V115" s="352" t="s">
        <v>396</v>
      </c>
      <c r="W115" s="352" t="s">
        <v>396</v>
      </c>
      <c r="X115" s="442" t="s">
        <v>394</v>
      </c>
      <c r="Y115" s="353" t="s">
        <v>396</v>
      </c>
      <c r="Z115" s="466" t="s">
        <v>517</v>
      </c>
    </row>
    <row r="116" spans="1:26" ht="30" customHeight="1" x14ac:dyDescent="0.3">
      <c r="A116" s="1088"/>
      <c r="B116" s="1091"/>
      <c r="C116" s="1100"/>
      <c r="D116" s="1094"/>
      <c r="E116" s="1097"/>
      <c r="F116" s="1100"/>
      <c r="G116" s="1103"/>
      <c r="H116" s="1100"/>
      <c r="I116" s="161" t="s">
        <v>612</v>
      </c>
      <c r="J116" s="155">
        <v>22</v>
      </c>
      <c r="K116" s="357" t="s">
        <v>613</v>
      </c>
      <c r="L116" s="99">
        <v>22</v>
      </c>
      <c r="M116" s="101">
        <f t="shared" si="4"/>
        <v>1</v>
      </c>
      <c r="N116" s="1106"/>
      <c r="O116" s="99">
        <v>22</v>
      </c>
      <c r="P116" s="101">
        <f t="shared" si="3"/>
        <v>1</v>
      </c>
      <c r="Q116" s="335" t="s">
        <v>394</v>
      </c>
      <c r="R116" s="99" t="s">
        <v>445</v>
      </c>
      <c r="S116" s="345" t="s">
        <v>394</v>
      </c>
      <c r="T116" s="352" t="s">
        <v>446</v>
      </c>
      <c r="U116" s="352" t="s">
        <v>396</v>
      </c>
      <c r="V116" s="352" t="s">
        <v>396</v>
      </c>
      <c r="W116" s="352" t="s">
        <v>396</v>
      </c>
      <c r="X116" s="442" t="s">
        <v>394</v>
      </c>
      <c r="Y116" s="353" t="s">
        <v>396</v>
      </c>
      <c r="Z116" s="466" t="s">
        <v>517</v>
      </c>
    </row>
    <row r="117" spans="1:26" ht="30" customHeight="1" x14ac:dyDescent="0.3">
      <c r="A117" s="1088"/>
      <c r="B117" s="1091"/>
      <c r="C117" s="1100"/>
      <c r="D117" s="1094"/>
      <c r="E117" s="1097"/>
      <c r="F117" s="1100"/>
      <c r="G117" s="1103"/>
      <c r="H117" s="1100"/>
      <c r="I117" s="161" t="s">
        <v>614</v>
      </c>
      <c r="J117" s="155">
        <v>19</v>
      </c>
      <c r="K117" s="357" t="s">
        <v>615</v>
      </c>
      <c r="L117" s="99">
        <v>19</v>
      </c>
      <c r="M117" s="101">
        <f t="shared" si="4"/>
        <v>1</v>
      </c>
      <c r="N117" s="1106"/>
      <c r="O117" s="99">
        <v>19</v>
      </c>
      <c r="P117" s="101">
        <f t="shared" si="3"/>
        <v>1</v>
      </c>
      <c r="Q117" s="335" t="s">
        <v>394</v>
      </c>
      <c r="R117" s="99" t="s">
        <v>445</v>
      </c>
      <c r="S117" s="345" t="s">
        <v>394</v>
      </c>
      <c r="T117" s="352" t="s">
        <v>446</v>
      </c>
      <c r="U117" s="352" t="s">
        <v>396</v>
      </c>
      <c r="V117" s="352" t="s">
        <v>396</v>
      </c>
      <c r="W117" s="352" t="s">
        <v>396</v>
      </c>
      <c r="X117" s="442" t="s">
        <v>394</v>
      </c>
      <c r="Y117" s="353" t="s">
        <v>396</v>
      </c>
      <c r="Z117" s="466" t="s">
        <v>517</v>
      </c>
    </row>
    <row r="118" spans="1:26" ht="30" customHeight="1" x14ac:dyDescent="0.3">
      <c r="A118" s="1088"/>
      <c r="B118" s="1091"/>
      <c r="C118" s="1100"/>
      <c r="D118" s="1094"/>
      <c r="E118" s="1097"/>
      <c r="F118" s="1100"/>
      <c r="G118" s="1103"/>
      <c r="H118" s="1100"/>
      <c r="I118" s="161" t="s">
        <v>616</v>
      </c>
      <c r="J118" s="155">
        <v>20</v>
      </c>
      <c r="K118" s="357" t="s">
        <v>617</v>
      </c>
      <c r="L118" s="99">
        <v>20</v>
      </c>
      <c r="M118" s="101">
        <f t="shared" si="4"/>
        <v>1</v>
      </c>
      <c r="N118" s="1106"/>
      <c r="O118" s="99">
        <v>20</v>
      </c>
      <c r="P118" s="101">
        <f t="shared" si="3"/>
        <v>1</v>
      </c>
      <c r="Q118" s="335" t="s">
        <v>394</v>
      </c>
      <c r="R118" s="99" t="s">
        <v>445</v>
      </c>
      <c r="S118" s="345" t="s">
        <v>394</v>
      </c>
      <c r="T118" s="352" t="s">
        <v>446</v>
      </c>
      <c r="U118" s="352" t="s">
        <v>396</v>
      </c>
      <c r="V118" s="352" t="s">
        <v>396</v>
      </c>
      <c r="W118" s="352" t="s">
        <v>396</v>
      </c>
      <c r="X118" s="442" t="s">
        <v>394</v>
      </c>
      <c r="Y118" s="353" t="s">
        <v>396</v>
      </c>
      <c r="Z118" s="466" t="s">
        <v>517</v>
      </c>
    </row>
    <row r="119" spans="1:26" ht="30" customHeight="1" x14ac:dyDescent="0.3">
      <c r="A119" s="1088"/>
      <c r="B119" s="1091"/>
      <c r="C119" s="1100"/>
      <c r="D119" s="1094"/>
      <c r="E119" s="1097"/>
      <c r="F119" s="1100"/>
      <c r="G119" s="1103"/>
      <c r="H119" s="1100"/>
      <c r="I119" s="161" t="s">
        <v>618</v>
      </c>
      <c r="J119" s="155">
        <v>20</v>
      </c>
      <c r="K119" s="357" t="s">
        <v>627</v>
      </c>
      <c r="L119" s="99">
        <v>20</v>
      </c>
      <c r="M119" s="101">
        <f t="shared" si="4"/>
        <v>1</v>
      </c>
      <c r="N119" s="1106"/>
      <c r="O119" s="99">
        <v>20</v>
      </c>
      <c r="P119" s="101">
        <f t="shared" si="3"/>
        <v>1</v>
      </c>
      <c r="Q119" s="335" t="s">
        <v>394</v>
      </c>
      <c r="R119" s="99" t="s">
        <v>445</v>
      </c>
      <c r="S119" s="345" t="s">
        <v>394</v>
      </c>
      <c r="T119" s="352" t="s">
        <v>446</v>
      </c>
      <c r="U119" s="352" t="s">
        <v>396</v>
      </c>
      <c r="V119" s="352" t="s">
        <v>396</v>
      </c>
      <c r="W119" s="352" t="s">
        <v>396</v>
      </c>
      <c r="X119" s="442" t="s">
        <v>394</v>
      </c>
      <c r="Y119" s="353" t="s">
        <v>396</v>
      </c>
      <c r="Z119" s="466" t="s">
        <v>517</v>
      </c>
    </row>
    <row r="120" spans="1:26" ht="30" customHeight="1" x14ac:dyDescent="0.3">
      <c r="A120" s="1088"/>
      <c r="B120" s="1091"/>
      <c r="C120" s="1100"/>
      <c r="D120" s="1094"/>
      <c r="E120" s="1097"/>
      <c r="F120" s="1100"/>
      <c r="G120" s="1103"/>
      <c r="H120" s="1100"/>
      <c r="I120" s="161" t="s">
        <v>619</v>
      </c>
      <c r="J120" s="155">
        <v>19</v>
      </c>
      <c r="K120" s="357" t="s">
        <v>628</v>
      </c>
      <c r="L120" s="99">
        <v>19</v>
      </c>
      <c r="M120" s="101">
        <f t="shared" si="4"/>
        <v>1</v>
      </c>
      <c r="N120" s="1106"/>
      <c r="O120" s="99">
        <v>19</v>
      </c>
      <c r="P120" s="101">
        <f t="shared" si="3"/>
        <v>1</v>
      </c>
      <c r="Q120" s="335" t="s">
        <v>394</v>
      </c>
      <c r="R120" s="99" t="s">
        <v>445</v>
      </c>
      <c r="S120" s="345" t="s">
        <v>394</v>
      </c>
      <c r="T120" s="352" t="s">
        <v>446</v>
      </c>
      <c r="U120" s="352" t="s">
        <v>396</v>
      </c>
      <c r="V120" s="352" t="s">
        <v>396</v>
      </c>
      <c r="W120" s="352" t="s">
        <v>396</v>
      </c>
      <c r="X120" s="442" t="s">
        <v>394</v>
      </c>
      <c r="Y120" s="353" t="s">
        <v>396</v>
      </c>
      <c r="Z120" s="466" t="s">
        <v>517</v>
      </c>
    </row>
    <row r="121" spans="1:26" ht="41.25" customHeight="1" x14ac:dyDescent="0.3">
      <c r="A121" s="1089"/>
      <c r="B121" s="1092"/>
      <c r="C121" s="1100"/>
      <c r="D121" s="1095"/>
      <c r="E121" s="1098"/>
      <c r="F121" s="1101"/>
      <c r="G121" s="1104"/>
      <c r="H121" s="1101"/>
      <c r="I121" s="161" t="s">
        <v>620</v>
      </c>
      <c r="J121" s="155">
        <v>18</v>
      </c>
      <c r="K121" s="99" t="s">
        <v>629</v>
      </c>
      <c r="L121" s="99">
        <v>18</v>
      </c>
      <c r="M121" s="101">
        <f t="shared" si="4"/>
        <v>1</v>
      </c>
      <c r="N121" s="1107"/>
      <c r="O121" s="99">
        <v>18</v>
      </c>
      <c r="P121" s="101">
        <f t="shared" si="3"/>
        <v>1</v>
      </c>
      <c r="Q121" s="335" t="s">
        <v>394</v>
      </c>
      <c r="R121" s="99" t="s">
        <v>445</v>
      </c>
      <c r="S121" s="345" t="s">
        <v>394</v>
      </c>
      <c r="T121" s="352" t="s">
        <v>446</v>
      </c>
      <c r="U121" s="352" t="s">
        <v>396</v>
      </c>
      <c r="V121" s="352" t="s">
        <v>396</v>
      </c>
      <c r="W121" s="352" t="s">
        <v>396</v>
      </c>
      <c r="X121" s="442" t="s">
        <v>394</v>
      </c>
      <c r="Y121" s="353" t="s">
        <v>396</v>
      </c>
      <c r="Z121" s="466" t="s">
        <v>517</v>
      </c>
    </row>
    <row r="122" spans="1:26" ht="30" customHeight="1" x14ac:dyDescent="0.3">
      <c r="A122" s="1087" t="s">
        <v>630</v>
      </c>
      <c r="B122" s="1090" t="s">
        <v>631</v>
      </c>
      <c r="C122" s="1100"/>
      <c r="D122" s="1099" t="s">
        <v>632</v>
      </c>
      <c r="E122" s="1108" t="s">
        <v>633</v>
      </c>
      <c r="F122" s="1099" t="s">
        <v>634</v>
      </c>
      <c r="G122" s="1111" t="s">
        <v>471</v>
      </c>
      <c r="H122" s="1099" t="s">
        <v>635</v>
      </c>
      <c r="I122" s="161" t="s">
        <v>583</v>
      </c>
      <c r="J122" s="155">
        <v>18</v>
      </c>
      <c r="K122" s="346" t="s">
        <v>583</v>
      </c>
      <c r="L122" s="364">
        <v>18</v>
      </c>
      <c r="M122" s="101">
        <f t="shared" si="4"/>
        <v>1</v>
      </c>
      <c r="N122" s="1114" t="s">
        <v>636</v>
      </c>
      <c r="O122" s="364">
        <v>18</v>
      </c>
      <c r="P122" s="496">
        <f t="shared" si="3"/>
        <v>1</v>
      </c>
      <c r="Q122" s="335" t="s">
        <v>394</v>
      </c>
      <c r="R122" s="99" t="s">
        <v>445</v>
      </c>
      <c r="S122" s="345" t="s">
        <v>394</v>
      </c>
      <c r="T122" s="352" t="s">
        <v>446</v>
      </c>
      <c r="U122" s="352" t="s">
        <v>396</v>
      </c>
      <c r="V122" s="352" t="s">
        <v>396</v>
      </c>
      <c r="W122" s="352" t="s">
        <v>396</v>
      </c>
      <c r="X122" s="442" t="s">
        <v>394</v>
      </c>
      <c r="Y122" s="353" t="s">
        <v>396</v>
      </c>
      <c r="Z122" s="1135" t="s">
        <v>637</v>
      </c>
    </row>
    <row r="123" spans="1:26" ht="30" customHeight="1" x14ac:dyDescent="0.3">
      <c r="A123" s="1088"/>
      <c r="B123" s="1091"/>
      <c r="C123" s="1100"/>
      <c r="D123" s="1100"/>
      <c r="E123" s="1109"/>
      <c r="F123" s="1100"/>
      <c r="G123" s="1112"/>
      <c r="H123" s="1100"/>
      <c r="I123" s="161" t="s">
        <v>585</v>
      </c>
      <c r="J123" s="155">
        <v>16</v>
      </c>
      <c r="K123" s="346" t="s">
        <v>585</v>
      </c>
      <c r="L123" s="364">
        <v>16</v>
      </c>
      <c r="M123" s="101">
        <f t="shared" si="4"/>
        <v>1</v>
      </c>
      <c r="N123" s="1106"/>
      <c r="O123" s="364">
        <v>16</v>
      </c>
      <c r="P123" s="496">
        <f t="shared" si="3"/>
        <v>1</v>
      </c>
      <c r="Q123" s="335" t="s">
        <v>394</v>
      </c>
      <c r="R123" s="99" t="s">
        <v>445</v>
      </c>
      <c r="S123" s="345" t="s">
        <v>394</v>
      </c>
      <c r="T123" s="352" t="s">
        <v>446</v>
      </c>
      <c r="U123" s="352" t="s">
        <v>396</v>
      </c>
      <c r="V123" s="352" t="s">
        <v>396</v>
      </c>
      <c r="W123" s="352" t="s">
        <v>396</v>
      </c>
      <c r="X123" s="442" t="s">
        <v>394</v>
      </c>
      <c r="Y123" s="353" t="s">
        <v>396</v>
      </c>
      <c r="Z123" s="1136"/>
    </row>
    <row r="124" spans="1:26" ht="30" customHeight="1" x14ac:dyDescent="0.3">
      <c r="A124" s="1088"/>
      <c r="B124" s="1091"/>
      <c r="C124" s="1100"/>
      <c r="D124" s="1100"/>
      <c r="E124" s="1109"/>
      <c r="F124" s="1100"/>
      <c r="G124" s="1112"/>
      <c r="H124" s="1100"/>
      <c r="I124" s="161" t="s">
        <v>586</v>
      </c>
      <c r="J124" s="155">
        <v>18</v>
      </c>
      <c r="K124" s="346" t="s">
        <v>586</v>
      </c>
      <c r="L124" s="364">
        <v>18</v>
      </c>
      <c r="M124" s="101">
        <f t="shared" si="4"/>
        <v>1</v>
      </c>
      <c r="N124" s="1106"/>
      <c r="O124" s="364">
        <v>18</v>
      </c>
      <c r="P124" s="496">
        <f t="shared" si="3"/>
        <v>1</v>
      </c>
      <c r="Q124" s="335" t="s">
        <v>394</v>
      </c>
      <c r="R124" s="99" t="s">
        <v>445</v>
      </c>
      <c r="S124" s="345" t="s">
        <v>394</v>
      </c>
      <c r="T124" s="352" t="s">
        <v>446</v>
      </c>
      <c r="U124" s="352" t="s">
        <v>396</v>
      </c>
      <c r="V124" s="352" t="s">
        <v>396</v>
      </c>
      <c r="W124" s="352" t="s">
        <v>396</v>
      </c>
      <c r="X124" s="442" t="s">
        <v>394</v>
      </c>
      <c r="Y124" s="353" t="s">
        <v>396</v>
      </c>
      <c r="Z124" s="1136"/>
    </row>
    <row r="125" spans="1:26" ht="30" customHeight="1" x14ac:dyDescent="0.3">
      <c r="A125" s="1088"/>
      <c r="B125" s="1091"/>
      <c r="C125" s="1100"/>
      <c r="D125" s="1100"/>
      <c r="E125" s="1109"/>
      <c r="F125" s="1100"/>
      <c r="G125" s="1112"/>
      <c r="H125" s="1100"/>
      <c r="I125" s="161" t="s">
        <v>587</v>
      </c>
      <c r="J125" s="155">
        <v>17</v>
      </c>
      <c r="K125" s="346" t="s">
        <v>587</v>
      </c>
      <c r="L125" s="364">
        <v>17</v>
      </c>
      <c r="M125" s="101">
        <f t="shared" si="4"/>
        <v>1</v>
      </c>
      <c r="N125" s="1106"/>
      <c r="O125" s="364">
        <v>17</v>
      </c>
      <c r="P125" s="496">
        <f t="shared" si="3"/>
        <v>1</v>
      </c>
      <c r="Q125" s="335" t="s">
        <v>394</v>
      </c>
      <c r="R125" s="99" t="s">
        <v>445</v>
      </c>
      <c r="S125" s="345" t="s">
        <v>394</v>
      </c>
      <c r="T125" s="352" t="s">
        <v>446</v>
      </c>
      <c r="U125" s="352" t="s">
        <v>396</v>
      </c>
      <c r="V125" s="352" t="s">
        <v>396</v>
      </c>
      <c r="W125" s="352" t="s">
        <v>396</v>
      </c>
      <c r="X125" s="442" t="s">
        <v>394</v>
      </c>
      <c r="Y125" s="353" t="s">
        <v>396</v>
      </c>
      <c r="Z125" s="1136"/>
    </row>
    <row r="126" spans="1:26" ht="30" customHeight="1" x14ac:dyDescent="0.3">
      <c r="A126" s="1088"/>
      <c r="B126" s="1091"/>
      <c r="C126" s="1100"/>
      <c r="D126" s="1100"/>
      <c r="E126" s="1109"/>
      <c r="F126" s="1100"/>
      <c r="G126" s="1112"/>
      <c r="H126" s="1100"/>
      <c r="I126" s="161" t="s">
        <v>588</v>
      </c>
      <c r="J126" s="155">
        <v>17</v>
      </c>
      <c r="K126" s="346" t="s">
        <v>588</v>
      </c>
      <c r="L126" s="364">
        <v>17</v>
      </c>
      <c r="M126" s="101">
        <f t="shared" si="4"/>
        <v>1</v>
      </c>
      <c r="N126" s="1106"/>
      <c r="O126" s="364">
        <v>17</v>
      </c>
      <c r="P126" s="496">
        <f t="shared" si="3"/>
        <v>1</v>
      </c>
      <c r="Q126" s="335" t="s">
        <v>394</v>
      </c>
      <c r="R126" s="99" t="s">
        <v>445</v>
      </c>
      <c r="S126" s="345" t="s">
        <v>394</v>
      </c>
      <c r="T126" s="352" t="s">
        <v>446</v>
      </c>
      <c r="U126" s="352" t="s">
        <v>396</v>
      </c>
      <c r="V126" s="352" t="s">
        <v>396</v>
      </c>
      <c r="W126" s="352" t="s">
        <v>396</v>
      </c>
      <c r="X126" s="442" t="s">
        <v>394</v>
      </c>
      <c r="Y126" s="353" t="s">
        <v>396</v>
      </c>
      <c r="Z126" s="1136"/>
    </row>
    <row r="127" spans="1:26" ht="30" customHeight="1" x14ac:dyDescent="0.3">
      <c r="A127" s="1088"/>
      <c r="B127" s="1091"/>
      <c r="C127" s="1100"/>
      <c r="D127" s="1100"/>
      <c r="E127" s="1109"/>
      <c r="F127" s="1100"/>
      <c r="G127" s="1112"/>
      <c r="H127" s="1100"/>
      <c r="I127" s="161" t="s">
        <v>589</v>
      </c>
      <c r="J127" s="155">
        <v>19</v>
      </c>
      <c r="K127" s="357" t="s">
        <v>590</v>
      </c>
      <c r="L127" s="99">
        <v>19</v>
      </c>
      <c r="M127" s="101">
        <f t="shared" si="4"/>
        <v>1</v>
      </c>
      <c r="N127" s="1106"/>
      <c r="O127" s="99">
        <v>19</v>
      </c>
      <c r="P127" s="496">
        <f t="shared" si="3"/>
        <v>1</v>
      </c>
      <c r="Q127" s="335" t="s">
        <v>394</v>
      </c>
      <c r="R127" s="99" t="s">
        <v>445</v>
      </c>
      <c r="S127" s="345" t="s">
        <v>394</v>
      </c>
      <c r="T127" s="352" t="s">
        <v>446</v>
      </c>
      <c r="U127" s="352" t="s">
        <v>396</v>
      </c>
      <c r="V127" s="352" t="s">
        <v>396</v>
      </c>
      <c r="W127" s="352" t="s">
        <v>396</v>
      </c>
      <c r="X127" s="442" t="s">
        <v>394</v>
      </c>
      <c r="Y127" s="353" t="s">
        <v>396</v>
      </c>
      <c r="Z127" s="1136"/>
    </row>
    <row r="128" spans="1:26" ht="30" customHeight="1" x14ac:dyDescent="0.3">
      <c r="A128" s="1088"/>
      <c r="B128" s="1091"/>
      <c r="C128" s="1100"/>
      <c r="D128" s="1100"/>
      <c r="E128" s="1109"/>
      <c r="F128" s="1100"/>
      <c r="G128" s="1112"/>
      <c r="H128" s="1100"/>
      <c r="I128" s="161" t="s">
        <v>591</v>
      </c>
      <c r="J128" s="155">
        <v>14</v>
      </c>
      <c r="K128" s="357" t="s">
        <v>592</v>
      </c>
      <c r="L128" s="99">
        <v>14</v>
      </c>
      <c r="M128" s="101">
        <f t="shared" si="4"/>
        <v>1</v>
      </c>
      <c r="N128" s="1106"/>
      <c r="O128" s="99">
        <v>14</v>
      </c>
      <c r="P128" s="496">
        <f t="shared" si="3"/>
        <v>1</v>
      </c>
      <c r="Q128" s="335" t="s">
        <v>394</v>
      </c>
      <c r="R128" s="99" t="s">
        <v>445</v>
      </c>
      <c r="S128" s="345" t="s">
        <v>394</v>
      </c>
      <c r="T128" s="352" t="s">
        <v>446</v>
      </c>
      <c r="U128" s="352" t="s">
        <v>396</v>
      </c>
      <c r="V128" s="352" t="s">
        <v>396</v>
      </c>
      <c r="W128" s="352" t="s">
        <v>396</v>
      </c>
      <c r="X128" s="442" t="s">
        <v>394</v>
      </c>
      <c r="Y128" s="353" t="s">
        <v>396</v>
      </c>
      <c r="Z128" s="1136"/>
    </row>
    <row r="129" spans="1:26" ht="30" customHeight="1" x14ac:dyDescent="0.3">
      <c r="A129" s="1088"/>
      <c r="B129" s="1091"/>
      <c r="C129" s="1100"/>
      <c r="D129" s="1100"/>
      <c r="E129" s="1109"/>
      <c r="F129" s="1100"/>
      <c r="G129" s="1112"/>
      <c r="H129" s="1100"/>
      <c r="I129" s="161" t="s">
        <v>593</v>
      </c>
      <c r="J129" s="155">
        <v>21</v>
      </c>
      <c r="K129" s="357" t="s">
        <v>594</v>
      </c>
      <c r="L129" s="99">
        <v>21</v>
      </c>
      <c r="M129" s="101">
        <f t="shared" si="4"/>
        <v>1</v>
      </c>
      <c r="N129" s="1106"/>
      <c r="O129" s="99">
        <v>21</v>
      </c>
      <c r="P129" s="496">
        <f t="shared" si="3"/>
        <v>1</v>
      </c>
      <c r="Q129" s="335" t="s">
        <v>394</v>
      </c>
      <c r="R129" s="99" t="s">
        <v>445</v>
      </c>
      <c r="S129" s="345" t="s">
        <v>394</v>
      </c>
      <c r="T129" s="352" t="s">
        <v>446</v>
      </c>
      <c r="U129" s="352" t="s">
        <v>396</v>
      </c>
      <c r="V129" s="352" t="s">
        <v>396</v>
      </c>
      <c r="W129" s="352" t="s">
        <v>396</v>
      </c>
      <c r="X129" s="442" t="s">
        <v>394</v>
      </c>
      <c r="Y129" s="353" t="s">
        <v>396</v>
      </c>
      <c r="Z129" s="1136"/>
    </row>
    <row r="130" spans="1:26" ht="30" customHeight="1" x14ac:dyDescent="0.3">
      <c r="A130" s="1088"/>
      <c r="B130" s="1091"/>
      <c r="C130" s="1100"/>
      <c r="D130" s="1100"/>
      <c r="E130" s="1109"/>
      <c r="F130" s="1100"/>
      <c r="G130" s="1112"/>
      <c r="H130" s="1100"/>
      <c r="I130" s="161" t="s">
        <v>595</v>
      </c>
      <c r="J130" s="155">
        <v>17</v>
      </c>
      <c r="K130" s="346" t="s">
        <v>595</v>
      </c>
      <c r="L130" s="99">
        <v>17</v>
      </c>
      <c r="M130" s="101">
        <f t="shared" ref="M130:M131" si="7">IF(L130="-----","-----",L130/J130)</f>
        <v>1</v>
      </c>
      <c r="N130" s="1106"/>
      <c r="O130" s="99">
        <v>17</v>
      </c>
      <c r="P130" s="496">
        <f t="shared" ref="P130:P131" si="8">IF(O130="-----","-----",O130/L130)</f>
        <v>1</v>
      </c>
      <c r="Q130" s="335" t="s">
        <v>394</v>
      </c>
      <c r="R130" s="99" t="s">
        <v>445</v>
      </c>
      <c r="S130" s="345" t="s">
        <v>394</v>
      </c>
      <c r="T130" s="352" t="s">
        <v>446</v>
      </c>
      <c r="U130" s="352" t="s">
        <v>396</v>
      </c>
      <c r="V130" s="352" t="s">
        <v>396</v>
      </c>
      <c r="W130" s="352" t="s">
        <v>396</v>
      </c>
      <c r="X130" s="442" t="s">
        <v>394</v>
      </c>
      <c r="Y130" s="353" t="s">
        <v>396</v>
      </c>
      <c r="Z130" s="1136"/>
    </row>
    <row r="131" spans="1:26" ht="30" customHeight="1" x14ac:dyDescent="0.3">
      <c r="A131" s="1089"/>
      <c r="B131" s="1092"/>
      <c r="C131" s="1100"/>
      <c r="D131" s="1101"/>
      <c r="E131" s="1110"/>
      <c r="F131" s="1101"/>
      <c r="G131" s="1113"/>
      <c r="H131" s="1101"/>
      <c r="I131" s="161" t="s">
        <v>596</v>
      </c>
      <c r="J131" s="155">
        <v>17</v>
      </c>
      <c r="K131" s="346" t="s">
        <v>596</v>
      </c>
      <c r="L131" s="99">
        <v>17</v>
      </c>
      <c r="M131" s="101">
        <f t="shared" si="7"/>
        <v>1</v>
      </c>
      <c r="N131" s="1107"/>
      <c r="O131" s="99">
        <v>17</v>
      </c>
      <c r="P131" s="496">
        <f t="shared" si="8"/>
        <v>1</v>
      </c>
      <c r="Q131" s="335" t="s">
        <v>394</v>
      </c>
      <c r="R131" s="99" t="s">
        <v>445</v>
      </c>
      <c r="S131" s="345" t="s">
        <v>394</v>
      </c>
      <c r="T131" s="352" t="s">
        <v>446</v>
      </c>
      <c r="U131" s="352" t="s">
        <v>396</v>
      </c>
      <c r="V131" s="352" t="s">
        <v>396</v>
      </c>
      <c r="W131" s="352" t="s">
        <v>396</v>
      </c>
      <c r="X131" s="442" t="s">
        <v>394</v>
      </c>
      <c r="Y131" s="353" t="s">
        <v>396</v>
      </c>
      <c r="Z131" s="1137"/>
    </row>
    <row r="132" spans="1:26" ht="59.4" customHeight="1" x14ac:dyDescent="0.3">
      <c r="A132" s="1087" t="s">
        <v>630</v>
      </c>
      <c r="B132" s="1090" t="s">
        <v>638</v>
      </c>
      <c r="C132" s="1100"/>
      <c r="D132" s="1093" t="s">
        <v>639</v>
      </c>
      <c r="E132" s="1108" t="s">
        <v>640</v>
      </c>
      <c r="F132" s="1099" t="s">
        <v>641</v>
      </c>
      <c r="G132" s="1102" t="s">
        <v>400</v>
      </c>
      <c r="H132" s="1099" t="s">
        <v>642</v>
      </c>
      <c r="I132" s="1108" t="s">
        <v>49</v>
      </c>
      <c r="J132" s="151">
        <v>18</v>
      </c>
      <c r="K132" s="342" t="s">
        <v>643</v>
      </c>
      <c r="L132" s="342">
        <v>18</v>
      </c>
      <c r="M132" s="444">
        <f>IF(L247="-----","-----",L247/J247)</f>
        <v>1</v>
      </c>
      <c r="N132" s="1076" t="s">
        <v>644</v>
      </c>
      <c r="O132" s="345">
        <v>18</v>
      </c>
      <c r="P132" s="444">
        <v>1</v>
      </c>
      <c r="Q132" s="345" t="s">
        <v>394</v>
      </c>
      <c r="R132" s="99" t="s">
        <v>445</v>
      </c>
      <c r="S132" s="345" t="s">
        <v>394</v>
      </c>
      <c r="T132" s="352" t="s">
        <v>446</v>
      </c>
      <c r="U132" s="352" t="s">
        <v>396</v>
      </c>
      <c r="V132" s="352" t="s">
        <v>396</v>
      </c>
      <c r="W132" s="352" t="s">
        <v>396</v>
      </c>
      <c r="X132" s="442" t="s">
        <v>394</v>
      </c>
      <c r="Y132" s="353" t="s">
        <v>396</v>
      </c>
      <c r="Z132" s="347" t="s">
        <v>645</v>
      </c>
    </row>
    <row r="133" spans="1:26" ht="78" customHeight="1" x14ac:dyDescent="0.3">
      <c r="A133" s="1088"/>
      <c r="B133" s="1091"/>
      <c r="C133" s="1100"/>
      <c r="D133" s="1094"/>
      <c r="E133" s="1109"/>
      <c r="F133" s="1100"/>
      <c r="G133" s="1103"/>
      <c r="H133" s="1100"/>
      <c r="I133" s="1109"/>
      <c r="J133" s="151">
        <v>16</v>
      </c>
      <c r="K133" s="335" t="s">
        <v>646</v>
      </c>
      <c r="L133" s="335">
        <v>16</v>
      </c>
      <c r="M133" s="444">
        <v>1</v>
      </c>
      <c r="N133" s="1077"/>
      <c r="O133" s="335">
        <v>16</v>
      </c>
      <c r="P133" s="444">
        <v>1</v>
      </c>
      <c r="Q133" s="335" t="s">
        <v>394</v>
      </c>
      <c r="R133" s="99" t="s">
        <v>445</v>
      </c>
      <c r="S133" s="345" t="s">
        <v>394</v>
      </c>
      <c r="T133" s="352" t="s">
        <v>446</v>
      </c>
      <c r="U133" s="352" t="s">
        <v>396</v>
      </c>
      <c r="V133" s="352" t="s">
        <v>396</v>
      </c>
      <c r="W133" s="352" t="s">
        <v>396</v>
      </c>
      <c r="X133" s="442" t="s">
        <v>394</v>
      </c>
      <c r="Y133" s="353" t="s">
        <v>396</v>
      </c>
      <c r="Z133" s="347" t="s">
        <v>645</v>
      </c>
    </row>
    <row r="134" spans="1:26" ht="50.1" customHeight="1" x14ac:dyDescent="0.3">
      <c r="A134" s="1088"/>
      <c r="B134" s="1091"/>
      <c r="C134" s="1100"/>
      <c r="D134" s="1094"/>
      <c r="E134" s="1109"/>
      <c r="F134" s="1100"/>
      <c r="G134" s="1103"/>
      <c r="H134" s="1100"/>
      <c r="I134" s="1109"/>
      <c r="J134" s="151">
        <v>17</v>
      </c>
      <c r="K134" s="335" t="s">
        <v>647</v>
      </c>
      <c r="L134" s="335">
        <v>17</v>
      </c>
      <c r="M134" s="444">
        <v>1</v>
      </c>
      <c r="N134" s="1077"/>
      <c r="O134" s="335">
        <v>17</v>
      </c>
      <c r="P134" s="444">
        <v>1</v>
      </c>
      <c r="Q134" s="335" t="s">
        <v>394</v>
      </c>
      <c r="R134" s="99" t="s">
        <v>445</v>
      </c>
      <c r="S134" s="345" t="s">
        <v>394</v>
      </c>
      <c r="T134" s="352" t="s">
        <v>446</v>
      </c>
      <c r="U134" s="352" t="s">
        <v>396</v>
      </c>
      <c r="V134" s="352" t="s">
        <v>396</v>
      </c>
      <c r="W134" s="352" t="s">
        <v>396</v>
      </c>
      <c r="X134" s="442" t="s">
        <v>394</v>
      </c>
      <c r="Y134" s="353" t="s">
        <v>396</v>
      </c>
      <c r="Z134" s="347" t="s">
        <v>645</v>
      </c>
    </row>
    <row r="135" spans="1:26" ht="50.1" customHeight="1" x14ac:dyDescent="0.3">
      <c r="A135" s="1088"/>
      <c r="B135" s="1091"/>
      <c r="C135" s="1100"/>
      <c r="D135" s="1094"/>
      <c r="E135" s="1109"/>
      <c r="F135" s="1100"/>
      <c r="G135" s="1103"/>
      <c r="H135" s="1100"/>
      <c r="I135" s="1109"/>
      <c r="J135" s="151">
        <v>16</v>
      </c>
      <c r="K135" s="335" t="s">
        <v>648</v>
      </c>
      <c r="L135" s="335">
        <v>16</v>
      </c>
      <c r="M135" s="444">
        <v>1</v>
      </c>
      <c r="N135" s="1077"/>
      <c r="O135" s="335">
        <v>16</v>
      </c>
      <c r="P135" s="444">
        <v>1</v>
      </c>
      <c r="Q135" s="335" t="s">
        <v>394</v>
      </c>
      <c r="R135" s="99" t="s">
        <v>445</v>
      </c>
      <c r="S135" s="345" t="s">
        <v>394</v>
      </c>
      <c r="T135" s="352" t="s">
        <v>446</v>
      </c>
      <c r="U135" s="352" t="s">
        <v>396</v>
      </c>
      <c r="V135" s="352" t="s">
        <v>396</v>
      </c>
      <c r="W135" s="352" t="s">
        <v>396</v>
      </c>
      <c r="X135" s="442" t="s">
        <v>394</v>
      </c>
      <c r="Y135" s="353" t="s">
        <v>396</v>
      </c>
      <c r="Z135" s="347" t="s">
        <v>645</v>
      </c>
    </row>
    <row r="136" spans="1:26" ht="50.1" customHeight="1" x14ac:dyDescent="0.3">
      <c r="A136" s="1088"/>
      <c r="B136" s="1091"/>
      <c r="C136" s="1100"/>
      <c r="D136" s="1094"/>
      <c r="E136" s="1109"/>
      <c r="F136" s="1100"/>
      <c r="G136" s="1103"/>
      <c r="H136" s="1100"/>
      <c r="I136" s="1109"/>
      <c r="J136" s="151">
        <v>17</v>
      </c>
      <c r="K136" s="335" t="s">
        <v>649</v>
      </c>
      <c r="L136" s="335">
        <v>17</v>
      </c>
      <c r="M136" s="444">
        <v>1</v>
      </c>
      <c r="N136" s="1077"/>
      <c r="O136" s="335">
        <v>17</v>
      </c>
      <c r="P136" s="444">
        <v>1</v>
      </c>
      <c r="Q136" s="335" t="s">
        <v>394</v>
      </c>
      <c r="R136" s="99" t="s">
        <v>445</v>
      </c>
      <c r="S136" s="345" t="s">
        <v>394</v>
      </c>
      <c r="T136" s="352" t="s">
        <v>446</v>
      </c>
      <c r="U136" s="352" t="s">
        <v>396</v>
      </c>
      <c r="V136" s="352" t="s">
        <v>396</v>
      </c>
      <c r="W136" s="352" t="s">
        <v>396</v>
      </c>
      <c r="X136" s="442" t="s">
        <v>394</v>
      </c>
      <c r="Y136" s="353" t="s">
        <v>396</v>
      </c>
      <c r="Z136" s="347" t="s">
        <v>645</v>
      </c>
    </row>
    <row r="137" spans="1:26" ht="50.1" customHeight="1" x14ac:dyDescent="0.3">
      <c r="A137" s="1088"/>
      <c r="B137" s="1091"/>
      <c r="C137" s="1100"/>
      <c r="D137" s="1094"/>
      <c r="E137" s="1109"/>
      <c r="F137" s="1100"/>
      <c r="G137" s="1103"/>
      <c r="H137" s="1100"/>
      <c r="I137" s="1109"/>
      <c r="J137" s="151">
        <v>18</v>
      </c>
      <c r="K137" s="99" t="s">
        <v>643</v>
      </c>
      <c r="L137" s="99">
        <v>18</v>
      </c>
      <c r="M137" s="365">
        <f t="shared" ref="M137:M152" si="9">IF(L137="-----","-----",L137/J137)</f>
        <v>1</v>
      </c>
      <c r="N137" s="1077"/>
      <c r="O137" s="99">
        <v>18</v>
      </c>
      <c r="P137" s="365">
        <f t="shared" ref="P137:P152" si="10">IF(O137="-----","-----",O137/L137)</f>
        <v>1</v>
      </c>
      <c r="Q137" s="335" t="s">
        <v>394</v>
      </c>
      <c r="R137" s="99" t="s">
        <v>445</v>
      </c>
      <c r="S137" s="345" t="s">
        <v>394</v>
      </c>
      <c r="T137" s="352" t="s">
        <v>446</v>
      </c>
      <c r="U137" s="352" t="s">
        <v>396</v>
      </c>
      <c r="V137" s="352" t="s">
        <v>396</v>
      </c>
      <c r="W137" s="352" t="s">
        <v>396</v>
      </c>
      <c r="X137" s="442" t="s">
        <v>394</v>
      </c>
      <c r="Y137" s="353" t="s">
        <v>396</v>
      </c>
      <c r="Z137" s="347" t="s">
        <v>650</v>
      </c>
    </row>
    <row r="138" spans="1:26" ht="50.1" customHeight="1" x14ac:dyDescent="0.3">
      <c r="A138" s="1088"/>
      <c r="B138" s="1091"/>
      <c r="C138" s="1100"/>
      <c r="D138" s="1094"/>
      <c r="E138" s="1109"/>
      <c r="F138" s="1100"/>
      <c r="G138" s="1103"/>
      <c r="H138" s="1100"/>
      <c r="I138" s="1109"/>
      <c r="J138" s="151">
        <v>16</v>
      </c>
      <c r="K138" s="99" t="s">
        <v>646</v>
      </c>
      <c r="L138" s="99">
        <v>16</v>
      </c>
      <c r="M138" s="365">
        <f t="shared" si="9"/>
        <v>1</v>
      </c>
      <c r="N138" s="1077"/>
      <c r="O138" s="99">
        <v>16</v>
      </c>
      <c r="P138" s="365">
        <f t="shared" si="10"/>
        <v>1</v>
      </c>
      <c r="Q138" s="335" t="s">
        <v>394</v>
      </c>
      <c r="R138" s="99" t="s">
        <v>445</v>
      </c>
      <c r="S138" s="345" t="s">
        <v>394</v>
      </c>
      <c r="T138" s="352" t="s">
        <v>446</v>
      </c>
      <c r="U138" s="352" t="s">
        <v>396</v>
      </c>
      <c r="V138" s="352" t="s">
        <v>396</v>
      </c>
      <c r="W138" s="352" t="s">
        <v>396</v>
      </c>
      <c r="X138" s="442" t="s">
        <v>394</v>
      </c>
      <c r="Y138" s="353" t="s">
        <v>396</v>
      </c>
      <c r="Z138" s="347" t="s">
        <v>650</v>
      </c>
    </row>
    <row r="139" spans="1:26" ht="50.1" customHeight="1" x14ac:dyDescent="0.3">
      <c r="A139" s="1088"/>
      <c r="B139" s="1091"/>
      <c r="C139" s="1100"/>
      <c r="D139" s="1094"/>
      <c r="E139" s="1109"/>
      <c r="F139" s="1100"/>
      <c r="G139" s="1103"/>
      <c r="H139" s="1100"/>
      <c r="I139" s="1109"/>
      <c r="J139" s="151">
        <v>17</v>
      </c>
      <c r="K139" s="99" t="s">
        <v>647</v>
      </c>
      <c r="L139" s="99">
        <v>17</v>
      </c>
      <c r="M139" s="365">
        <f t="shared" si="9"/>
        <v>1</v>
      </c>
      <c r="N139" s="1077"/>
      <c r="O139" s="99">
        <v>17</v>
      </c>
      <c r="P139" s="365">
        <f t="shared" si="10"/>
        <v>1</v>
      </c>
      <c r="Q139" s="335" t="s">
        <v>394</v>
      </c>
      <c r="R139" s="99" t="s">
        <v>445</v>
      </c>
      <c r="S139" s="345" t="s">
        <v>394</v>
      </c>
      <c r="T139" s="352" t="s">
        <v>446</v>
      </c>
      <c r="U139" s="352" t="s">
        <v>396</v>
      </c>
      <c r="V139" s="352" t="s">
        <v>396</v>
      </c>
      <c r="W139" s="352" t="s">
        <v>396</v>
      </c>
      <c r="X139" s="442" t="s">
        <v>394</v>
      </c>
      <c r="Y139" s="353" t="s">
        <v>396</v>
      </c>
      <c r="Z139" s="347" t="s">
        <v>650</v>
      </c>
    </row>
    <row r="140" spans="1:26" ht="50.1" customHeight="1" x14ac:dyDescent="0.3">
      <c r="A140" s="1088"/>
      <c r="B140" s="1091"/>
      <c r="C140" s="1100"/>
      <c r="D140" s="1094"/>
      <c r="E140" s="1109"/>
      <c r="F140" s="1100"/>
      <c r="G140" s="1103"/>
      <c r="H140" s="1100"/>
      <c r="I140" s="1109"/>
      <c r="J140" s="151">
        <v>17</v>
      </c>
      <c r="K140" s="99" t="s">
        <v>648</v>
      </c>
      <c r="L140" s="99">
        <v>17</v>
      </c>
      <c r="M140" s="365">
        <f t="shared" si="9"/>
        <v>1</v>
      </c>
      <c r="N140" s="1077"/>
      <c r="O140" s="99">
        <v>17</v>
      </c>
      <c r="P140" s="365">
        <f t="shared" si="10"/>
        <v>1</v>
      </c>
      <c r="Q140" s="335" t="s">
        <v>394</v>
      </c>
      <c r="R140" s="99" t="s">
        <v>445</v>
      </c>
      <c r="S140" s="345" t="s">
        <v>394</v>
      </c>
      <c r="T140" s="352" t="s">
        <v>446</v>
      </c>
      <c r="U140" s="352" t="s">
        <v>396</v>
      </c>
      <c r="V140" s="352" t="s">
        <v>396</v>
      </c>
      <c r="W140" s="352" t="s">
        <v>396</v>
      </c>
      <c r="X140" s="442" t="s">
        <v>394</v>
      </c>
      <c r="Y140" s="353" t="s">
        <v>396</v>
      </c>
      <c r="Z140" s="347" t="s">
        <v>650</v>
      </c>
    </row>
    <row r="141" spans="1:26" ht="50.1" customHeight="1" x14ac:dyDescent="0.3">
      <c r="A141" s="1088"/>
      <c r="B141" s="1091"/>
      <c r="C141" s="1100"/>
      <c r="D141" s="1094"/>
      <c r="E141" s="1109"/>
      <c r="F141" s="1100"/>
      <c r="G141" s="1103"/>
      <c r="H141" s="1100"/>
      <c r="I141" s="1109"/>
      <c r="J141" s="151">
        <v>17</v>
      </c>
      <c r="K141" s="99" t="s">
        <v>649</v>
      </c>
      <c r="L141" s="99">
        <v>17</v>
      </c>
      <c r="M141" s="365">
        <f t="shared" si="9"/>
        <v>1</v>
      </c>
      <c r="N141" s="1077"/>
      <c r="O141" s="99">
        <v>17</v>
      </c>
      <c r="P141" s="365">
        <f t="shared" si="10"/>
        <v>1</v>
      </c>
      <c r="Q141" s="335" t="s">
        <v>394</v>
      </c>
      <c r="R141" s="99" t="s">
        <v>445</v>
      </c>
      <c r="S141" s="345" t="s">
        <v>394</v>
      </c>
      <c r="T141" s="352" t="s">
        <v>446</v>
      </c>
      <c r="U141" s="352" t="s">
        <v>396</v>
      </c>
      <c r="V141" s="352" t="s">
        <v>396</v>
      </c>
      <c r="W141" s="352" t="s">
        <v>396</v>
      </c>
      <c r="X141" s="442" t="s">
        <v>394</v>
      </c>
      <c r="Y141" s="353" t="s">
        <v>396</v>
      </c>
      <c r="Z141" s="347" t="s">
        <v>650</v>
      </c>
    </row>
    <row r="142" spans="1:26" ht="50.1" customHeight="1" x14ac:dyDescent="0.3">
      <c r="A142" s="1088"/>
      <c r="B142" s="1091"/>
      <c r="C142" s="1100"/>
      <c r="D142" s="1094"/>
      <c r="E142" s="1109"/>
      <c r="F142" s="1100"/>
      <c r="G142" s="1103"/>
      <c r="H142" s="1100"/>
      <c r="I142" s="1109"/>
      <c r="J142" s="151">
        <v>4</v>
      </c>
      <c r="K142" s="99" t="s">
        <v>643</v>
      </c>
      <c r="L142" s="99">
        <v>4</v>
      </c>
      <c r="M142" s="365">
        <f t="shared" si="9"/>
        <v>1</v>
      </c>
      <c r="N142" s="1077"/>
      <c r="O142" s="99">
        <v>4</v>
      </c>
      <c r="P142" s="365">
        <f t="shared" si="10"/>
        <v>1</v>
      </c>
      <c r="Q142" s="335" t="s">
        <v>394</v>
      </c>
      <c r="R142" s="99" t="s">
        <v>445</v>
      </c>
      <c r="S142" s="345" t="s">
        <v>394</v>
      </c>
      <c r="T142" s="352" t="s">
        <v>446</v>
      </c>
      <c r="U142" s="352" t="s">
        <v>396</v>
      </c>
      <c r="V142" s="352" t="s">
        <v>396</v>
      </c>
      <c r="W142" s="352" t="s">
        <v>396</v>
      </c>
      <c r="X142" s="442" t="s">
        <v>394</v>
      </c>
      <c r="Y142" s="353" t="s">
        <v>396</v>
      </c>
      <c r="Z142" s="347" t="s">
        <v>651</v>
      </c>
    </row>
    <row r="143" spans="1:26" ht="50.1" customHeight="1" x14ac:dyDescent="0.3">
      <c r="A143" s="1088"/>
      <c r="B143" s="1091"/>
      <c r="C143" s="1100"/>
      <c r="D143" s="1094"/>
      <c r="E143" s="1109"/>
      <c r="F143" s="1100"/>
      <c r="G143" s="1103"/>
      <c r="H143" s="1100"/>
      <c r="I143" s="1109"/>
      <c r="J143" s="151">
        <v>5</v>
      </c>
      <c r="K143" s="99" t="s">
        <v>646</v>
      </c>
      <c r="L143" s="99">
        <v>5</v>
      </c>
      <c r="M143" s="365">
        <f t="shared" si="9"/>
        <v>1</v>
      </c>
      <c r="N143" s="1077"/>
      <c r="O143" s="99">
        <v>5</v>
      </c>
      <c r="P143" s="365">
        <f t="shared" si="10"/>
        <v>1</v>
      </c>
      <c r="Q143" s="335" t="s">
        <v>394</v>
      </c>
      <c r="R143" s="99" t="s">
        <v>445</v>
      </c>
      <c r="S143" s="345" t="s">
        <v>394</v>
      </c>
      <c r="T143" s="352" t="s">
        <v>446</v>
      </c>
      <c r="U143" s="352" t="s">
        <v>396</v>
      </c>
      <c r="V143" s="352" t="s">
        <v>396</v>
      </c>
      <c r="W143" s="352" t="s">
        <v>396</v>
      </c>
      <c r="X143" s="442" t="s">
        <v>394</v>
      </c>
      <c r="Y143" s="353" t="s">
        <v>396</v>
      </c>
      <c r="Z143" s="347" t="s">
        <v>651</v>
      </c>
    </row>
    <row r="144" spans="1:26" ht="50.1" customHeight="1" x14ac:dyDescent="0.3">
      <c r="A144" s="1088"/>
      <c r="B144" s="1091"/>
      <c r="C144" s="1100"/>
      <c r="D144" s="1094"/>
      <c r="E144" s="1109"/>
      <c r="F144" s="1100"/>
      <c r="G144" s="1103"/>
      <c r="H144" s="1100"/>
      <c r="I144" s="1109"/>
      <c r="J144" s="151">
        <v>3</v>
      </c>
      <c r="K144" s="99" t="s">
        <v>647</v>
      </c>
      <c r="L144" s="99">
        <v>3</v>
      </c>
      <c r="M144" s="365">
        <f t="shared" si="9"/>
        <v>1</v>
      </c>
      <c r="N144" s="1077"/>
      <c r="O144" s="99">
        <v>3</v>
      </c>
      <c r="P144" s="365">
        <f t="shared" si="10"/>
        <v>1</v>
      </c>
      <c r="Q144" s="335" t="s">
        <v>394</v>
      </c>
      <c r="R144" s="99" t="s">
        <v>445</v>
      </c>
      <c r="S144" s="345" t="s">
        <v>394</v>
      </c>
      <c r="T144" s="352" t="s">
        <v>446</v>
      </c>
      <c r="U144" s="352" t="s">
        <v>396</v>
      </c>
      <c r="V144" s="352" t="s">
        <v>396</v>
      </c>
      <c r="W144" s="352" t="s">
        <v>396</v>
      </c>
      <c r="X144" s="442" t="s">
        <v>394</v>
      </c>
      <c r="Y144" s="353" t="s">
        <v>396</v>
      </c>
      <c r="Z144" s="347" t="s">
        <v>651</v>
      </c>
    </row>
    <row r="145" spans="1:26" ht="50.1" customHeight="1" x14ac:dyDescent="0.3">
      <c r="A145" s="1088"/>
      <c r="B145" s="1091"/>
      <c r="C145" s="1100"/>
      <c r="D145" s="1094"/>
      <c r="E145" s="1109"/>
      <c r="F145" s="1100"/>
      <c r="G145" s="1103"/>
      <c r="H145" s="1100"/>
      <c r="I145" s="1109"/>
      <c r="J145" s="151">
        <v>7</v>
      </c>
      <c r="K145" s="99" t="s">
        <v>643</v>
      </c>
      <c r="L145" s="99">
        <v>7</v>
      </c>
      <c r="M145" s="365">
        <f t="shared" si="9"/>
        <v>1</v>
      </c>
      <c r="N145" s="1077"/>
      <c r="O145" s="99">
        <v>7</v>
      </c>
      <c r="P145" s="365">
        <f t="shared" si="10"/>
        <v>1</v>
      </c>
      <c r="Q145" s="335" t="s">
        <v>394</v>
      </c>
      <c r="R145" s="99" t="s">
        <v>445</v>
      </c>
      <c r="S145" s="345" t="s">
        <v>394</v>
      </c>
      <c r="T145" s="352" t="s">
        <v>446</v>
      </c>
      <c r="U145" s="352" t="s">
        <v>396</v>
      </c>
      <c r="V145" s="352" t="s">
        <v>396</v>
      </c>
      <c r="W145" s="352" t="s">
        <v>396</v>
      </c>
      <c r="X145" s="442" t="s">
        <v>394</v>
      </c>
      <c r="Y145" s="353" t="s">
        <v>396</v>
      </c>
      <c r="Z145" s="347" t="s">
        <v>652</v>
      </c>
    </row>
    <row r="146" spans="1:26" ht="50.1" customHeight="1" x14ac:dyDescent="0.3">
      <c r="A146" s="1088"/>
      <c r="B146" s="1091"/>
      <c r="C146" s="1100"/>
      <c r="D146" s="1094"/>
      <c r="E146" s="1109"/>
      <c r="F146" s="1100"/>
      <c r="G146" s="1103"/>
      <c r="H146" s="1100"/>
      <c r="I146" s="1109"/>
      <c r="J146" s="151">
        <v>9</v>
      </c>
      <c r="K146" s="99" t="s">
        <v>647</v>
      </c>
      <c r="L146" s="99">
        <v>9</v>
      </c>
      <c r="M146" s="365">
        <f t="shared" si="9"/>
        <v>1</v>
      </c>
      <c r="N146" s="1077"/>
      <c r="O146" s="99">
        <v>9</v>
      </c>
      <c r="P146" s="365">
        <f t="shared" si="10"/>
        <v>1</v>
      </c>
      <c r="Q146" s="335" t="s">
        <v>394</v>
      </c>
      <c r="R146" s="99" t="s">
        <v>445</v>
      </c>
      <c r="S146" s="345" t="s">
        <v>394</v>
      </c>
      <c r="T146" s="352" t="s">
        <v>446</v>
      </c>
      <c r="U146" s="352" t="s">
        <v>396</v>
      </c>
      <c r="V146" s="352" t="s">
        <v>396</v>
      </c>
      <c r="W146" s="352" t="s">
        <v>396</v>
      </c>
      <c r="X146" s="442" t="s">
        <v>394</v>
      </c>
      <c r="Y146" s="353" t="s">
        <v>396</v>
      </c>
      <c r="Z146" s="347" t="s">
        <v>652</v>
      </c>
    </row>
    <row r="147" spans="1:26" ht="50.1" customHeight="1" x14ac:dyDescent="0.3">
      <c r="A147" s="1088"/>
      <c r="B147" s="1091"/>
      <c r="C147" s="1100"/>
      <c r="D147" s="1094"/>
      <c r="E147" s="1109"/>
      <c r="F147" s="1100"/>
      <c r="G147" s="1103"/>
      <c r="H147" s="1100"/>
      <c r="I147" s="1109"/>
      <c r="J147" s="151">
        <v>4</v>
      </c>
      <c r="K147" s="99" t="s">
        <v>649</v>
      </c>
      <c r="L147" s="99">
        <v>4</v>
      </c>
      <c r="M147" s="365">
        <f t="shared" si="9"/>
        <v>1</v>
      </c>
      <c r="N147" s="1077"/>
      <c r="O147" s="99">
        <v>4</v>
      </c>
      <c r="P147" s="365">
        <f t="shared" si="10"/>
        <v>1</v>
      </c>
      <c r="Q147" s="335" t="s">
        <v>394</v>
      </c>
      <c r="R147" s="99" t="s">
        <v>445</v>
      </c>
      <c r="S147" s="345" t="s">
        <v>394</v>
      </c>
      <c r="T147" s="352" t="s">
        <v>446</v>
      </c>
      <c r="U147" s="352" t="s">
        <v>396</v>
      </c>
      <c r="V147" s="352" t="s">
        <v>396</v>
      </c>
      <c r="W147" s="352" t="s">
        <v>396</v>
      </c>
      <c r="X147" s="442" t="s">
        <v>394</v>
      </c>
      <c r="Y147" s="353" t="s">
        <v>396</v>
      </c>
      <c r="Z147" s="347" t="s">
        <v>652</v>
      </c>
    </row>
    <row r="148" spans="1:26" ht="50.1" customHeight="1" x14ac:dyDescent="0.3">
      <c r="A148" s="1088"/>
      <c r="B148" s="1091"/>
      <c r="C148" s="1100"/>
      <c r="D148" s="1094"/>
      <c r="E148" s="1109"/>
      <c r="F148" s="1100"/>
      <c r="G148" s="1103"/>
      <c r="H148" s="1100"/>
      <c r="I148" s="1109"/>
      <c r="J148" s="155">
        <v>14</v>
      </c>
      <c r="K148" s="439" t="s">
        <v>643</v>
      </c>
      <c r="L148" s="375">
        <v>14</v>
      </c>
      <c r="M148" s="389">
        <f t="shared" si="9"/>
        <v>1</v>
      </c>
      <c r="N148" s="1077"/>
      <c r="O148" s="375">
        <v>14</v>
      </c>
      <c r="P148" s="514">
        <f t="shared" si="10"/>
        <v>1</v>
      </c>
      <c r="Q148" s="515" t="s">
        <v>394</v>
      </c>
      <c r="R148" s="99" t="s">
        <v>445</v>
      </c>
      <c r="S148" s="345" t="s">
        <v>394</v>
      </c>
      <c r="T148" s="352" t="s">
        <v>446</v>
      </c>
      <c r="U148" s="352" t="s">
        <v>396</v>
      </c>
      <c r="V148" s="352" t="s">
        <v>396</v>
      </c>
      <c r="W148" s="352" t="s">
        <v>396</v>
      </c>
      <c r="X148" s="442" t="s">
        <v>394</v>
      </c>
      <c r="Y148" s="353" t="s">
        <v>396</v>
      </c>
      <c r="Z148" s="447" t="s">
        <v>653</v>
      </c>
    </row>
    <row r="149" spans="1:26" ht="50.1" customHeight="1" x14ac:dyDescent="0.3">
      <c r="A149" s="1088"/>
      <c r="B149" s="1091"/>
      <c r="C149" s="1100"/>
      <c r="D149" s="1094"/>
      <c r="E149" s="1109"/>
      <c r="F149" s="1100"/>
      <c r="G149" s="1103"/>
      <c r="H149" s="1100"/>
      <c r="I149" s="1109"/>
      <c r="J149" s="155">
        <v>13</v>
      </c>
      <c r="K149" s="375" t="s">
        <v>646</v>
      </c>
      <c r="L149" s="375">
        <v>13</v>
      </c>
      <c r="M149" s="389">
        <f t="shared" si="9"/>
        <v>1</v>
      </c>
      <c r="N149" s="1077"/>
      <c r="O149" s="375">
        <v>13</v>
      </c>
      <c r="P149" s="514">
        <f t="shared" si="10"/>
        <v>1</v>
      </c>
      <c r="Q149" s="515" t="s">
        <v>394</v>
      </c>
      <c r="R149" s="99" t="s">
        <v>445</v>
      </c>
      <c r="S149" s="345" t="s">
        <v>394</v>
      </c>
      <c r="T149" s="352" t="s">
        <v>446</v>
      </c>
      <c r="U149" s="352" t="s">
        <v>396</v>
      </c>
      <c r="V149" s="352" t="s">
        <v>396</v>
      </c>
      <c r="W149" s="352" t="s">
        <v>396</v>
      </c>
      <c r="X149" s="442" t="s">
        <v>394</v>
      </c>
      <c r="Y149" s="353" t="s">
        <v>396</v>
      </c>
      <c r="Z149" s="447" t="s">
        <v>653</v>
      </c>
    </row>
    <row r="150" spans="1:26" ht="50.1" customHeight="1" x14ac:dyDescent="0.3">
      <c r="A150" s="1088"/>
      <c r="B150" s="1091"/>
      <c r="C150" s="1100"/>
      <c r="D150" s="1094"/>
      <c r="E150" s="1109"/>
      <c r="F150" s="1100"/>
      <c r="G150" s="1103"/>
      <c r="H150" s="1100"/>
      <c r="I150" s="1109"/>
      <c r="J150" s="155">
        <v>13</v>
      </c>
      <c r="K150" s="375" t="s">
        <v>647</v>
      </c>
      <c r="L150" s="375">
        <v>13</v>
      </c>
      <c r="M150" s="389">
        <f t="shared" si="9"/>
        <v>1</v>
      </c>
      <c r="N150" s="1077"/>
      <c r="O150" s="375">
        <v>13</v>
      </c>
      <c r="P150" s="514">
        <f t="shared" si="10"/>
        <v>1</v>
      </c>
      <c r="Q150" s="515" t="s">
        <v>394</v>
      </c>
      <c r="R150" s="99" t="s">
        <v>445</v>
      </c>
      <c r="S150" s="345" t="s">
        <v>394</v>
      </c>
      <c r="T150" s="352" t="s">
        <v>446</v>
      </c>
      <c r="U150" s="352" t="s">
        <v>396</v>
      </c>
      <c r="V150" s="352" t="s">
        <v>396</v>
      </c>
      <c r="W150" s="352" t="s">
        <v>396</v>
      </c>
      <c r="X150" s="442" t="s">
        <v>394</v>
      </c>
      <c r="Y150" s="353" t="s">
        <v>396</v>
      </c>
      <c r="Z150" s="447" t="s">
        <v>653</v>
      </c>
    </row>
    <row r="151" spans="1:26" ht="50.1" customHeight="1" x14ac:dyDescent="0.3">
      <c r="A151" s="1088"/>
      <c r="B151" s="1091"/>
      <c r="C151" s="1100"/>
      <c r="D151" s="1094"/>
      <c r="E151" s="1109"/>
      <c r="F151" s="1100"/>
      <c r="G151" s="1103"/>
      <c r="H151" s="1100"/>
      <c r="I151" s="1109"/>
      <c r="J151" s="155">
        <v>12</v>
      </c>
      <c r="K151" s="375" t="s">
        <v>648</v>
      </c>
      <c r="L151" s="375">
        <v>12</v>
      </c>
      <c r="M151" s="389">
        <f t="shared" si="9"/>
        <v>1</v>
      </c>
      <c r="N151" s="1077"/>
      <c r="O151" s="375">
        <v>12</v>
      </c>
      <c r="P151" s="514">
        <f t="shared" si="10"/>
        <v>1</v>
      </c>
      <c r="Q151" s="515" t="s">
        <v>394</v>
      </c>
      <c r="R151" s="99" t="s">
        <v>445</v>
      </c>
      <c r="S151" s="345" t="s">
        <v>394</v>
      </c>
      <c r="T151" s="352" t="s">
        <v>446</v>
      </c>
      <c r="U151" s="352" t="s">
        <v>396</v>
      </c>
      <c r="V151" s="352" t="s">
        <v>396</v>
      </c>
      <c r="W151" s="352" t="s">
        <v>396</v>
      </c>
      <c r="X151" s="442" t="s">
        <v>394</v>
      </c>
      <c r="Y151" s="353" t="s">
        <v>396</v>
      </c>
      <c r="Z151" s="447" t="s">
        <v>653</v>
      </c>
    </row>
    <row r="152" spans="1:26" ht="50.1" customHeight="1" x14ac:dyDescent="0.3">
      <c r="A152" s="1088"/>
      <c r="B152" s="1091"/>
      <c r="C152" s="1100"/>
      <c r="D152" s="1094"/>
      <c r="E152" s="1109"/>
      <c r="F152" s="1100"/>
      <c r="G152" s="1103"/>
      <c r="H152" s="1100"/>
      <c r="I152" s="1110"/>
      <c r="J152" s="155">
        <v>9</v>
      </c>
      <c r="K152" s="375" t="s">
        <v>649</v>
      </c>
      <c r="L152" s="375">
        <v>9</v>
      </c>
      <c r="M152" s="389">
        <f t="shared" si="9"/>
        <v>1</v>
      </c>
      <c r="N152" s="1077"/>
      <c r="O152" s="375">
        <v>9</v>
      </c>
      <c r="P152" s="514">
        <f t="shared" si="10"/>
        <v>1</v>
      </c>
      <c r="Q152" s="515" t="s">
        <v>394</v>
      </c>
      <c r="R152" s="99" t="s">
        <v>445</v>
      </c>
      <c r="S152" s="345" t="s">
        <v>394</v>
      </c>
      <c r="T152" s="352" t="s">
        <v>446</v>
      </c>
      <c r="U152" s="352" t="s">
        <v>396</v>
      </c>
      <c r="V152" s="352" t="s">
        <v>396</v>
      </c>
      <c r="W152" s="352" t="s">
        <v>396</v>
      </c>
      <c r="X152" s="442" t="s">
        <v>394</v>
      </c>
      <c r="Y152" s="353" t="s">
        <v>396</v>
      </c>
      <c r="Z152" s="351" t="s">
        <v>653</v>
      </c>
    </row>
    <row r="153" spans="1:26" ht="50.1" customHeight="1" x14ac:dyDescent="0.3">
      <c r="A153" s="1088"/>
      <c r="B153" s="1091"/>
      <c r="C153" s="1100"/>
      <c r="D153" s="1094"/>
      <c r="E153" s="1109"/>
      <c r="F153" s="1100"/>
      <c r="G153" s="1103"/>
      <c r="H153" s="1100"/>
      <c r="I153" s="1108" t="s">
        <v>50</v>
      </c>
      <c r="J153" s="151">
        <v>14</v>
      </c>
      <c r="K153" s="335" t="s">
        <v>590</v>
      </c>
      <c r="L153" s="335">
        <v>14</v>
      </c>
      <c r="M153" s="444">
        <v>1</v>
      </c>
      <c r="N153" s="1077"/>
      <c r="O153" s="335">
        <v>14</v>
      </c>
      <c r="P153" s="444">
        <v>1</v>
      </c>
      <c r="Q153" s="335" t="s">
        <v>394</v>
      </c>
      <c r="R153" s="99" t="s">
        <v>445</v>
      </c>
      <c r="S153" s="345" t="s">
        <v>394</v>
      </c>
      <c r="T153" s="352" t="s">
        <v>446</v>
      </c>
      <c r="U153" s="352" t="s">
        <v>396</v>
      </c>
      <c r="V153" s="352" t="s">
        <v>396</v>
      </c>
      <c r="W153" s="352" t="s">
        <v>396</v>
      </c>
      <c r="X153" s="442" t="s">
        <v>394</v>
      </c>
      <c r="Y153" s="353" t="s">
        <v>396</v>
      </c>
      <c r="Z153" s="348" t="s">
        <v>654</v>
      </c>
    </row>
    <row r="154" spans="1:26" ht="50.1" customHeight="1" x14ac:dyDescent="0.3">
      <c r="A154" s="1088"/>
      <c r="B154" s="1091"/>
      <c r="C154" s="1100"/>
      <c r="D154" s="1094"/>
      <c r="E154" s="1109"/>
      <c r="F154" s="1100"/>
      <c r="G154" s="1103"/>
      <c r="H154" s="1100"/>
      <c r="I154" s="1109"/>
      <c r="J154" s="151">
        <v>13</v>
      </c>
      <c r="K154" s="335" t="s">
        <v>594</v>
      </c>
      <c r="L154" s="335">
        <v>13</v>
      </c>
      <c r="M154" s="444">
        <v>1</v>
      </c>
      <c r="N154" s="1077"/>
      <c r="O154" s="335">
        <v>13</v>
      </c>
      <c r="P154" s="444">
        <v>1</v>
      </c>
      <c r="Q154" s="335" t="s">
        <v>394</v>
      </c>
      <c r="R154" s="99" t="s">
        <v>445</v>
      </c>
      <c r="S154" s="345" t="s">
        <v>394</v>
      </c>
      <c r="T154" s="352" t="s">
        <v>446</v>
      </c>
      <c r="U154" s="352" t="s">
        <v>396</v>
      </c>
      <c r="V154" s="352" t="s">
        <v>396</v>
      </c>
      <c r="W154" s="352" t="s">
        <v>396</v>
      </c>
      <c r="X154" s="442" t="s">
        <v>394</v>
      </c>
      <c r="Y154" s="353" t="s">
        <v>396</v>
      </c>
      <c r="Z154" s="348" t="s">
        <v>654</v>
      </c>
    </row>
    <row r="155" spans="1:26" ht="50.1" customHeight="1" x14ac:dyDescent="0.3">
      <c r="A155" s="1088"/>
      <c r="B155" s="1091"/>
      <c r="C155" s="1100"/>
      <c r="D155" s="1094"/>
      <c r="E155" s="1109"/>
      <c r="F155" s="1100"/>
      <c r="G155" s="1103"/>
      <c r="H155" s="1100"/>
      <c r="I155" s="1109"/>
      <c r="J155" s="151">
        <v>2</v>
      </c>
      <c r="K155" s="99" t="s">
        <v>590</v>
      </c>
      <c r="L155" s="99">
        <v>2</v>
      </c>
      <c r="M155" s="444">
        <f t="shared" ref="M155:M165" si="11">IF(L155="-----","-----",L155/J155)</f>
        <v>1</v>
      </c>
      <c r="N155" s="1077"/>
      <c r="O155" s="99">
        <v>2</v>
      </c>
      <c r="P155" s="365">
        <f t="shared" ref="P155:P165" si="12">IF(O155="-----","-----",O155/L155)</f>
        <v>1</v>
      </c>
      <c r="Q155" s="335" t="s">
        <v>394</v>
      </c>
      <c r="R155" s="99" t="s">
        <v>445</v>
      </c>
      <c r="S155" s="345" t="s">
        <v>394</v>
      </c>
      <c r="T155" s="352" t="s">
        <v>446</v>
      </c>
      <c r="U155" s="352" t="s">
        <v>396</v>
      </c>
      <c r="V155" s="352" t="s">
        <v>396</v>
      </c>
      <c r="W155" s="352" t="s">
        <v>396</v>
      </c>
      <c r="X155" s="442" t="s">
        <v>394</v>
      </c>
      <c r="Y155" s="353" t="s">
        <v>396</v>
      </c>
      <c r="Z155" s="348" t="s">
        <v>655</v>
      </c>
    </row>
    <row r="156" spans="1:26" ht="50.1" customHeight="1" x14ac:dyDescent="0.3">
      <c r="A156" s="1088"/>
      <c r="B156" s="1091"/>
      <c r="C156" s="1100"/>
      <c r="D156" s="1094"/>
      <c r="E156" s="1109"/>
      <c r="F156" s="1100"/>
      <c r="G156" s="1103"/>
      <c r="H156" s="1100"/>
      <c r="I156" s="1109"/>
      <c r="J156" s="151">
        <v>2</v>
      </c>
      <c r="K156" s="99" t="s">
        <v>592</v>
      </c>
      <c r="L156" s="99">
        <v>2</v>
      </c>
      <c r="M156" s="444">
        <f t="shared" si="11"/>
        <v>1</v>
      </c>
      <c r="N156" s="1077"/>
      <c r="O156" s="99">
        <v>2</v>
      </c>
      <c r="P156" s="365">
        <f t="shared" si="12"/>
        <v>1</v>
      </c>
      <c r="Q156" s="335" t="s">
        <v>394</v>
      </c>
      <c r="R156" s="99" t="s">
        <v>445</v>
      </c>
      <c r="S156" s="345" t="s">
        <v>394</v>
      </c>
      <c r="T156" s="352" t="s">
        <v>446</v>
      </c>
      <c r="U156" s="352" t="s">
        <v>396</v>
      </c>
      <c r="V156" s="352" t="s">
        <v>396</v>
      </c>
      <c r="W156" s="352" t="s">
        <v>396</v>
      </c>
      <c r="X156" s="442" t="s">
        <v>394</v>
      </c>
      <c r="Y156" s="353" t="s">
        <v>396</v>
      </c>
      <c r="Z156" s="348" t="s">
        <v>656</v>
      </c>
    </row>
    <row r="157" spans="1:26" ht="50.1" customHeight="1" x14ac:dyDescent="0.3">
      <c r="A157" s="1088"/>
      <c r="B157" s="1091"/>
      <c r="C157" s="1100"/>
      <c r="D157" s="1094"/>
      <c r="E157" s="1109"/>
      <c r="F157" s="1100"/>
      <c r="G157" s="1103"/>
      <c r="H157" s="1100"/>
      <c r="I157" s="1109"/>
      <c r="J157" s="151">
        <v>2</v>
      </c>
      <c r="K157" s="99" t="s">
        <v>592</v>
      </c>
      <c r="L157" s="99">
        <v>2</v>
      </c>
      <c r="M157" s="444">
        <f t="shared" si="11"/>
        <v>1</v>
      </c>
      <c r="N157" s="1077"/>
      <c r="O157" s="99">
        <v>2</v>
      </c>
      <c r="P157" s="365">
        <f t="shared" si="12"/>
        <v>1</v>
      </c>
      <c r="Q157" s="335" t="s">
        <v>394</v>
      </c>
      <c r="R157" s="99" t="s">
        <v>445</v>
      </c>
      <c r="S157" s="345" t="s">
        <v>394</v>
      </c>
      <c r="T157" s="352" t="s">
        <v>446</v>
      </c>
      <c r="U157" s="352" t="s">
        <v>396</v>
      </c>
      <c r="V157" s="352" t="s">
        <v>396</v>
      </c>
      <c r="W157" s="352" t="s">
        <v>396</v>
      </c>
      <c r="X157" s="442" t="s">
        <v>394</v>
      </c>
      <c r="Y157" s="353" t="s">
        <v>396</v>
      </c>
      <c r="Z157" s="348" t="s">
        <v>657</v>
      </c>
    </row>
    <row r="158" spans="1:26" ht="50.1" customHeight="1" x14ac:dyDescent="0.3">
      <c r="A158" s="1088"/>
      <c r="B158" s="1091"/>
      <c r="C158" s="1100"/>
      <c r="D158" s="1094"/>
      <c r="E158" s="1109"/>
      <c r="F158" s="1100"/>
      <c r="G158" s="1103"/>
      <c r="H158" s="1100"/>
      <c r="I158" s="1109"/>
      <c r="J158" s="151">
        <v>2</v>
      </c>
      <c r="K158" s="99" t="s">
        <v>590</v>
      </c>
      <c r="L158" s="99">
        <v>2</v>
      </c>
      <c r="M158" s="444">
        <f t="shared" si="11"/>
        <v>1</v>
      </c>
      <c r="N158" s="1077"/>
      <c r="O158" s="99">
        <v>2</v>
      </c>
      <c r="P158" s="365">
        <f t="shared" si="12"/>
        <v>1</v>
      </c>
      <c r="Q158" s="335" t="s">
        <v>394</v>
      </c>
      <c r="R158" s="99" t="s">
        <v>445</v>
      </c>
      <c r="S158" s="345" t="s">
        <v>394</v>
      </c>
      <c r="T158" s="352" t="s">
        <v>446</v>
      </c>
      <c r="U158" s="352" t="s">
        <v>396</v>
      </c>
      <c r="V158" s="352" t="s">
        <v>396</v>
      </c>
      <c r="W158" s="352" t="s">
        <v>396</v>
      </c>
      <c r="X158" s="442" t="s">
        <v>394</v>
      </c>
      <c r="Y158" s="353" t="s">
        <v>396</v>
      </c>
      <c r="Z158" s="348" t="s">
        <v>658</v>
      </c>
    </row>
    <row r="159" spans="1:26" ht="50.1" customHeight="1" x14ac:dyDescent="0.3">
      <c r="A159" s="1088"/>
      <c r="B159" s="1091"/>
      <c r="C159" s="1100"/>
      <c r="D159" s="1094"/>
      <c r="E159" s="1109"/>
      <c r="F159" s="1100"/>
      <c r="G159" s="1103"/>
      <c r="H159" s="1100"/>
      <c r="I159" s="1109"/>
      <c r="J159" s="151">
        <v>2</v>
      </c>
      <c r="K159" s="99" t="s">
        <v>592</v>
      </c>
      <c r="L159" s="99">
        <v>2</v>
      </c>
      <c r="M159" s="444">
        <f t="shared" si="11"/>
        <v>1</v>
      </c>
      <c r="N159" s="1077"/>
      <c r="O159" s="99">
        <v>2</v>
      </c>
      <c r="P159" s="365">
        <f t="shared" si="12"/>
        <v>1</v>
      </c>
      <c r="Q159" s="335" t="s">
        <v>394</v>
      </c>
      <c r="R159" s="99" t="s">
        <v>445</v>
      </c>
      <c r="S159" s="345" t="s">
        <v>394</v>
      </c>
      <c r="T159" s="352" t="s">
        <v>446</v>
      </c>
      <c r="U159" s="352" t="s">
        <v>396</v>
      </c>
      <c r="V159" s="352" t="s">
        <v>396</v>
      </c>
      <c r="W159" s="352" t="s">
        <v>396</v>
      </c>
      <c r="X159" s="442" t="s">
        <v>394</v>
      </c>
      <c r="Y159" s="353" t="s">
        <v>396</v>
      </c>
      <c r="Z159" s="348" t="s">
        <v>658</v>
      </c>
    </row>
    <row r="160" spans="1:26" ht="50.1" customHeight="1" x14ac:dyDescent="0.3">
      <c r="A160" s="1088"/>
      <c r="B160" s="1091"/>
      <c r="C160" s="1100"/>
      <c r="D160" s="1094"/>
      <c r="E160" s="1109"/>
      <c r="F160" s="1100"/>
      <c r="G160" s="1103"/>
      <c r="H160" s="1100"/>
      <c r="I160" s="1109"/>
      <c r="J160" s="151">
        <v>2</v>
      </c>
      <c r="K160" s="99" t="s">
        <v>594</v>
      </c>
      <c r="L160" s="99">
        <v>2</v>
      </c>
      <c r="M160" s="444">
        <f t="shared" si="11"/>
        <v>1</v>
      </c>
      <c r="N160" s="1077"/>
      <c r="O160" s="99">
        <v>2</v>
      </c>
      <c r="P160" s="365">
        <f t="shared" si="12"/>
        <v>1</v>
      </c>
      <c r="Q160" s="335" t="s">
        <v>394</v>
      </c>
      <c r="R160" s="99" t="s">
        <v>445</v>
      </c>
      <c r="S160" s="345" t="s">
        <v>394</v>
      </c>
      <c r="T160" s="352" t="s">
        <v>446</v>
      </c>
      <c r="U160" s="352" t="s">
        <v>396</v>
      </c>
      <c r="V160" s="352" t="s">
        <v>396</v>
      </c>
      <c r="W160" s="352" t="s">
        <v>396</v>
      </c>
      <c r="X160" s="442" t="s">
        <v>394</v>
      </c>
      <c r="Y160" s="353" t="s">
        <v>396</v>
      </c>
      <c r="Z160" s="348" t="s">
        <v>659</v>
      </c>
    </row>
    <row r="161" spans="1:26" ht="50.1" customHeight="1" x14ac:dyDescent="0.3">
      <c r="A161" s="1088"/>
      <c r="B161" s="1091"/>
      <c r="C161" s="1100"/>
      <c r="D161" s="1094"/>
      <c r="E161" s="1109"/>
      <c r="F161" s="1100"/>
      <c r="G161" s="1103"/>
      <c r="H161" s="1100"/>
      <c r="I161" s="1109"/>
      <c r="J161" s="155">
        <v>4</v>
      </c>
      <c r="K161" s="99" t="s">
        <v>590</v>
      </c>
      <c r="L161" s="99">
        <v>4</v>
      </c>
      <c r="M161" s="365">
        <f t="shared" si="11"/>
        <v>1</v>
      </c>
      <c r="N161" s="1077"/>
      <c r="O161" s="99">
        <v>4</v>
      </c>
      <c r="P161" s="365">
        <f t="shared" si="12"/>
        <v>1</v>
      </c>
      <c r="Q161" s="335" t="s">
        <v>394</v>
      </c>
      <c r="R161" s="99" t="s">
        <v>445</v>
      </c>
      <c r="S161" s="345" t="s">
        <v>394</v>
      </c>
      <c r="T161" s="352" t="s">
        <v>446</v>
      </c>
      <c r="U161" s="352" t="s">
        <v>396</v>
      </c>
      <c r="V161" s="352" t="s">
        <v>396</v>
      </c>
      <c r="W161" s="352" t="s">
        <v>396</v>
      </c>
      <c r="X161" s="442" t="s">
        <v>394</v>
      </c>
      <c r="Y161" s="353" t="s">
        <v>396</v>
      </c>
      <c r="Z161" s="351" t="s">
        <v>660</v>
      </c>
    </row>
    <row r="162" spans="1:26" ht="50.1" customHeight="1" x14ac:dyDescent="0.3">
      <c r="A162" s="1088"/>
      <c r="B162" s="1091"/>
      <c r="C162" s="1100"/>
      <c r="D162" s="1094"/>
      <c r="E162" s="1109"/>
      <c r="F162" s="1100"/>
      <c r="G162" s="1103"/>
      <c r="H162" s="1100"/>
      <c r="I162" s="1109"/>
      <c r="J162" s="155">
        <v>4</v>
      </c>
      <c r="K162" s="99" t="s">
        <v>592</v>
      </c>
      <c r="L162" s="99">
        <v>4</v>
      </c>
      <c r="M162" s="365">
        <f t="shared" si="11"/>
        <v>1</v>
      </c>
      <c r="N162" s="1077"/>
      <c r="O162" s="99">
        <v>4</v>
      </c>
      <c r="P162" s="365">
        <f t="shared" si="12"/>
        <v>1</v>
      </c>
      <c r="Q162" s="335" t="s">
        <v>394</v>
      </c>
      <c r="R162" s="99" t="s">
        <v>445</v>
      </c>
      <c r="S162" s="345" t="s">
        <v>394</v>
      </c>
      <c r="T162" s="352" t="s">
        <v>446</v>
      </c>
      <c r="U162" s="352" t="s">
        <v>396</v>
      </c>
      <c r="V162" s="352" t="s">
        <v>396</v>
      </c>
      <c r="W162" s="352" t="s">
        <v>396</v>
      </c>
      <c r="X162" s="442" t="s">
        <v>394</v>
      </c>
      <c r="Y162" s="353" t="s">
        <v>396</v>
      </c>
      <c r="Z162" s="351" t="s">
        <v>660</v>
      </c>
    </row>
    <row r="163" spans="1:26" ht="50.1" customHeight="1" x14ac:dyDescent="0.3">
      <c r="A163" s="1088"/>
      <c r="B163" s="1091"/>
      <c r="C163" s="1100"/>
      <c r="D163" s="1094"/>
      <c r="E163" s="1109"/>
      <c r="F163" s="1100"/>
      <c r="G163" s="1103"/>
      <c r="H163" s="1100"/>
      <c r="I163" s="1109"/>
      <c r="J163" s="155">
        <v>4</v>
      </c>
      <c r="K163" s="99" t="s">
        <v>594</v>
      </c>
      <c r="L163" s="99">
        <v>4</v>
      </c>
      <c r="M163" s="365">
        <f t="shared" si="11"/>
        <v>1</v>
      </c>
      <c r="N163" s="1077"/>
      <c r="O163" s="99">
        <v>4</v>
      </c>
      <c r="P163" s="365">
        <f t="shared" si="12"/>
        <v>1</v>
      </c>
      <c r="Q163" s="335" t="s">
        <v>394</v>
      </c>
      <c r="R163" s="99" t="s">
        <v>445</v>
      </c>
      <c r="S163" s="345" t="s">
        <v>394</v>
      </c>
      <c r="T163" s="352" t="s">
        <v>446</v>
      </c>
      <c r="U163" s="352" t="s">
        <v>396</v>
      </c>
      <c r="V163" s="352" t="s">
        <v>396</v>
      </c>
      <c r="W163" s="352" t="s">
        <v>396</v>
      </c>
      <c r="X163" s="442" t="s">
        <v>394</v>
      </c>
      <c r="Y163" s="353" t="s">
        <v>396</v>
      </c>
      <c r="Z163" s="351" t="s">
        <v>660</v>
      </c>
    </row>
    <row r="164" spans="1:26" ht="50.1" customHeight="1" x14ac:dyDescent="0.3">
      <c r="A164" s="1088"/>
      <c r="B164" s="1091"/>
      <c r="C164" s="1100"/>
      <c r="D164" s="1094"/>
      <c r="E164" s="1109"/>
      <c r="F164" s="1100"/>
      <c r="G164" s="1103"/>
      <c r="H164" s="1100"/>
      <c r="I164" s="1109"/>
      <c r="J164" s="155">
        <v>12</v>
      </c>
      <c r="K164" s="99" t="s">
        <v>592</v>
      </c>
      <c r="L164" s="99">
        <v>12</v>
      </c>
      <c r="M164" s="365">
        <f t="shared" si="11"/>
        <v>1</v>
      </c>
      <c r="N164" s="1077"/>
      <c r="O164" s="99">
        <v>12</v>
      </c>
      <c r="P164" s="365">
        <f t="shared" si="12"/>
        <v>1</v>
      </c>
      <c r="Q164" s="335" t="s">
        <v>394</v>
      </c>
      <c r="R164" s="99" t="s">
        <v>445</v>
      </c>
      <c r="S164" s="345" t="s">
        <v>394</v>
      </c>
      <c r="T164" s="352" t="s">
        <v>446</v>
      </c>
      <c r="U164" s="352" t="s">
        <v>396</v>
      </c>
      <c r="V164" s="352" t="s">
        <v>396</v>
      </c>
      <c r="W164" s="352" t="s">
        <v>396</v>
      </c>
      <c r="X164" s="442" t="s">
        <v>394</v>
      </c>
      <c r="Y164" s="353" t="s">
        <v>396</v>
      </c>
      <c r="Z164" s="351" t="s">
        <v>661</v>
      </c>
    </row>
    <row r="165" spans="1:26" ht="50.1" customHeight="1" x14ac:dyDescent="0.3">
      <c r="A165" s="1089"/>
      <c r="B165" s="1092"/>
      <c r="C165" s="1100"/>
      <c r="D165" s="1095"/>
      <c r="E165" s="1110"/>
      <c r="F165" s="1101"/>
      <c r="G165" s="1104"/>
      <c r="H165" s="1101"/>
      <c r="I165" s="1110"/>
      <c r="J165" s="155">
        <v>20</v>
      </c>
      <c r="K165" s="99" t="s">
        <v>594</v>
      </c>
      <c r="L165" s="99">
        <v>20</v>
      </c>
      <c r="M165" s="365">
        <f t="shared" si="11"/>
        <v>1</v>
      </c>
      <c r="N165" s="1078"/>
      <c r="O165" s="99">
        <v>20</v>
      </c>
      <c r="P165" s="365">
        <f t="shared" si="12"/>
        <v>1</v>
      </c>
      <c r="Q165" s="335" t="s">
        <v>394</v>
      </c>
      <c r="R165" s="99" t="s">
        <v>445</v>
      </c>
      <c r="S165" s="345" t="s">
        <v>394</v>
      </c>
      <c r="T165" s="352" t="s">
        <v>446</v>
      </c>
      <c r="U165" s="352" t="s">
        <v>396</v>
      </c>
      <c r="V165" s="352" t="s">
        <v>396</v>
      </c>
      <c r="W165" s="352" t="s">
        <v>396</v>
      </c>
      <c r="X165" s="442" t="s">
        <v>394</v>
      </c>
      <c r="Y165" s="353" t="s">
        <v>396</v>
      </c>
      <c r="Z165" s="351" t="s">
        <v>662</v>
      </c>
    </row>
    <row r="166" spans="1:26" ht="409.5" customHeight="1" x14ac:dyDescent="0.3">
      <c r="A166" s="1087" t="s">
        <v>663</v>
      </c>
      <c r="B166" s="1090" t="s">
        <v>664</v>
      </c>
      <c r="C166" s="1100"/>
      <c r="D166" s="1093" t="s">
        <v>665</v>
      </c>
      <c r="E166" s="1108" t="s">
        <v>666</v>
      </c>
      <c r="F166" s="1099" t="s">
        <v>667</v>
      </c>
      <c r="G166" s="1108" t="s">
        <v>469</v>
      </c>
      <c r="H166" s="1099" t="s">
        <v>668</v>
      </c>
      <c r="I166" s="1108" t="s">
        <v>669</v>
      </c>
      <c r="J166" s="148">
        <v>134</v>
      </c>
      <c r="K166" s="343" t="s">
        <v>670</v>
      </c>
      <c r="L166" s="99">
        <v>134</v>
      </c>
      <c r="M166" s="101">
        <f>IF(L166="-----","-----",L166/J166)</f>
        <v>1</v>
      </c>
      <c r="N166" s="1079" t="s">
        <v>671</v>
      </c>
      <c r="O166" s="341">
        <v>134</v>
      </c>
      <c r="P166" s="101">
        <f>IF(O166="-----","-----",O166/L166)</f>
        <v>1</v>
      </c>
      <c r="Q166" s="335" t="s">
        <v>394</v>
      </c>
      <c r="R166" s="99" t="s">
        <v>445</v>
      </c>
      <c r="S166" s="345" t="s">
        <v>394</v>
      </c>
      <c r="T166" s="352" t="s">
        <v>446</v>
      </c>
      <c r="U166" s="352" t="s">
        <v>396</v>
      </c>
      <c r="V166" s="352" t="s">
        <v>396</v>
      </c>
      <c r="W166" s="352" t="s">
        <v>396</v>
      </c>
      <c r="X166" s="442" t="s">
        <v>394</v>
      </c>
      <c r="Y166" s="353" t="s">
        <v>396</v>
      </c>
      <c r="Z166" s="351" t="s">
        <v>672</v>
      </c>
    </row>
    <row r="167" spans="1:26" ht="66.599999999999994" customHeight="1" x14ac:dyDescent="0.3">
      <c r="A167" s="1088"/>
      <c r="B167" s="1091"/>
      <c r="C167" s="1100"/>
      <c r="D167" s="1094"/>
      <c r="E167" s="1109"/>
      <c r="F167" s="1100"/>
      <c r="G167" s="1109"/>
      <c r="H167" s="1100"/>
      <c r="I167" s="1109"/>
      <c r="J167" s="148">
        <v>22</v>
      </c>
      <c r="K167" s="343" t="s">
        <v>612</v>
      </c>
      <c r="L167" s="99">
        <v>22</v>
      </c>
      <c r="M167" s="372">
        <f>IF(L167="-----","-----",L167/J167)</f>
        <v>1</v>
      </c>
      <c r="N167" s="1080"/>
      <c r="O167" s="99">
        <v>22</v>
      </c>
      <c r="P167" s="372">
        <f>IF(O167="-----","-----",O167/L167)</f>
        <v>1</v>
      </c>
      <c r="Q167" s="335" t="s">
        <v>394</v>
      </c>
      <c r="R167" s="99" t="s">
        <v>445</v>
      </c>
      <c r="S167" s="345" t="s">
        <v>394</v>
      </c>
      <c r="T167" s="352" t="s">
        <v>446</v>
      </c>
      <c r="U167" s="352" t="s">
        <v>396</v>
      </c>
      <c r="V167" s="352" t="s">
        <v>396</v>
      </c>
      <c r="W167" s="352" t="s">
        <v>396</v>
      </c>
      <c r="X167" s="442" t="s">
        <v>394</v>
      </c>
      <c r="Y167" s="353" t="s">
        <v>396</v>
      </c>
      <c r="Z167" s="351" t="s">
        <v>673</v>
      </c>
    </row>
    <row r="168" spans="1:26" ht="65.400000000000006" customHeight="1" x14ac:dyDescent="0.3">
      <c r="A168" s="1088"/>
      <c r="B168" s="1091"/>
      <c r="C168" s="1100"/>
      <c r="D168" s="1094"/>
      <c r="E168" s="1109"/>
      <c r="F168" s="1100"/>
      <c r="G168" s="1109"/>
      <c r="H168" s="1100"/>
      <c r="I168" s="1109"/>
      <c r="J168" s="148">
        <v>20</v>
      </c>
      <c r="K168" s="516" t="s">
        <v>618</v>
      </c>
      <c r="L168" s="375">
        <v>20</v>
      </c>
      <c r="M168" s="372">
        <f>IF(L168="-----","-----",L168/J168)</f>
        <v>1</v>
      </c>
      <c r="N168" s="1080"/>
      <c r="O168" s="375">
        <v>20</v>
      </c>
      <c r="P168" s="372">
        <f t="shared" ref="P168:P170" si="13">IF(O168="-----","-----",O168/L168)</f>
        <v>1</v>
      </c>
      <c r="Q168" s="335" t="s">
        <v>394</v>
      </c>
      <c r="R168" s="99" t="s">
        <v>445</v>
      </c>
      <c r="S168" s="345" t="s">
        <v>394</v>
      </c>
      <c r="T168" s="352" t="s">
        <v>446</v>
      </c>
      <c r="U168" s="352" t="s">
        <v>396</v>
      </c>
      <c r="V168" s="352" t="s">
        <v>396</v>
      </c>
      <c r="W168" s="352" t="s">
        <v>396</v>
      </c>
      <c r="X168" s="442" t="s">
        <v>394</v>
      </c>
      <c r="Y168" s="353" t="s">
        <v>396</v>
      </c>
      <c r="Z168" s="351" t="s">
        <v>674</v>
      </c>
    </row>
    <row r="169" spans="1:26" ht="118.35" customHeight="1" x14ac:dyDescent="0.3">
      <c r="A169" s="1088"/>
      <c r="B169" s="1091"/>
      <c r="C169" s="1100"/>
      <c r="D169" s="1094"/>
      <c r="E169" s="1109"/>
      <c r="F169" s="1100"/>
      <c r="G169" s="1109"/>
      <c r="H169" s="1100"/>
      <c r="I169" s="1109"/>
      <c r="J169" s="148">
        <v>19</v>
      </c>
      <c r="K169" s="343" t="s">
        <v>620</v>
      </c>
      <c r="L169" s="99">
        <v>18</v>
      </c>
      <c r="M169" s="372">
        <f>IF(L169="-----","-----",L169/J169)</f>
        <v>0.94736842105263153</v>
      </c>
      <c r="N169" s="1080"/>
      <c r="O169" s="99">
        <v>18</v>
      </c>
      <c r="P169" s="372">
        <f t="shared" si="13"/>
        <v>1</v>
      </c>
      <c r="Q169" s="335" t="s">
        <v>394</v>
      </c>
      <c r="R169" s="99" t="s">
        <v>445</v>
      </c>
      <c r="S169" s="345" t="s">
        <v>394</v>
      </c>
      <c r="T169" s="352" t="s">
        <v>446</v>
      </c>
      <c r="U169" s="352" t="s">
        <v>396</v>
      </c>
      <c r="V169" s="352" t="s">
        <v>396</v>
      </c>
      <c r="W169" s="352" t="s">
        <v>396</v>
      </c>
      <c r="X169" s="442" t="s">
        <v>394</v>
      </c>
      <c r="Y169" s="353" t="s">
        <v>396</v>
      </c>
      <c r="Z169" s="351" t="s">
        <v>675</v>
      </c>
    </row>
    <row r="170" spans="1:26" ht="52.65" customHeight="1" x14ac:dyDescent="0.3">
      <c r="A170" s="1089"/>
      <c r="B170" s="1092"/>
      <c r="C170" s="1100"/>
      <c r="D170" s="1095"/>
      <c r="E170" s="1110"/>
      <c r="F170" s="1101"/>
      <c r="G170" s="1110"/>
      <c r="H170" s="1101"/>
      <c r="I170" s="1110"/>
      <c r="J170" s="152">
        <v>20</v>
      </c>
      <c r="K170" s="414" t="s">
        <v>616</v>
      </c>
      <c r="L170" s="99">
        <v>20</v>
      </c>
      <c r="M170" s="372">
        <f t="shared" ref="M170" si="14">IF(L170="-----","-----",L170/J170)</f>
        <v>1</v>
      </c>
      <c r="N170" s="1081"/>
      <c r="O170" s="99">
        <v>20</v>
      </c>
      <c r="P170" s="372">
        <f t="shared" si="13"/>
        <v>1</v>
      </c>
      <c r="Q170" s="99" t="s">
        <v>394</v>
      </c>
      <c r="R170" s="354" t="s">
        <v>445</v>
      </c>
      <c r="S170" s="517" t="s">
        <v>394</v>
      </c>
      <c r="T170" s="360" t="s">
        <v>446</v>
      </c>
      <c r="U170" s="360" t="s">
        <v>396</v>
      </c>
      <c r="V170" s="360" t="s">
        <v>396</v>
      </c>
      <c r="W170" s="360" t="s">
        <v>396</v>
      </c>
      <c r="X170" s="518" t="s">
        <v>394</v>
      </c>
      <c r="Y170" s="479" t="s">
        <v>396</v>
      </c>
      <c r="Z170" s="519" t="s">
        <v>139</v>
      </c>
    </row>
    <row r="171" spans="1:26" ht="139.5" customHeight="1" x14ac:dyDescent="0.3">
      <c r="A171" s="234" t="s">
        <v>676</v>
      </c>
      <c r="B171" s="150" t="s">
        <v>677</v>
      </c>
      <c r="C171" s="1100"/>
      <c r="D171" s="160" t="s">
        <v>678</v>
      </c>
      <c r="E171" s="189" t="s">
        <v>679</v>
      </c>
      <c r="F171" s="148" t="s">
        <v>680</v>
      </c>
      <c r="G171" s="152" t="s">
        <v>681</v>
      </c>
      <c r="H171" s="148" t="s">
        <v>682</v>
      </c>
      <c r="I171" s="148" t="s">
        <v>683</v>
      </c>
      <c r="J171" s="148">
        <v>122</v>
      </c>
      <c r="K171" s="311" t="s">
        <v>683</v>
      </c>
      <c r="L171" s="402">
        <v>122</v>
      </c>
      <c r="M171" s="664">
        <v>1</v>
      </c>
      <c r="N171" s="311" t="s">
        <v>684</v>
      </c>
      <c r="O171" s="402" t="s">
        <v>400</v>
      </c>
      <c r="P171" s="512" t="s">
        <v>400</v>
      </c>
      <c r="Q171" s="335" t="s">
        <v>394</v>
      </c>
      <c r="R171" s="99" t="s">
        <v>445</v>
      </c>
      <c r="S171" s="345" t="s">
        <v>394</v>
      </c>
      <c r="T171" s="352" t="s">
        <v>446</v>
      </c>
      <c r="U171" s="352" t="s">
        <v>396</v>
      </c>
      <c r="V171" s="352" t="s">
        <v>396</v>
      </c>
      <c r="W171" s="352" t="s">
        <v>396</v>
      </c>
      <c r="X171" s="442" t="s">
        <v>394</v>
      </c>
      <c r="Y171" s="353" t="s">
        <v>396</v>
      </c>
      <c r="Z171" s="665" t="s">
        <v>139</v>
      </c>
    </row>
    <row r="172" spans="1:26" ht="409.6" customHeight="1" x14ac:dyDescent="0.3">
      <c r="A172" s="1087" t="s">
        <v>685</v>
      </c>
      <c r="B172" s="1090" t="s">
        <v>686</v>
      </c>
      <c r="C172" s="1100"/>
      <c r="D172" s="189" t="s">
        <v>687</v>
      </c>
      <c r="E172" s="152" t="s">
        <v>688</v>
      </c>
      <c r="F172" s="152" t="s">
        <v>689</v>
      </c>
      <c r="G172" s="155" t="s">
        <v>690</v>
      </c>
      <c r="H172" s="1099" t="s">
        <v>691</v>
      </c>
      <c r="I172" s="152" t="s">
        <v>692</v>
      </c>
      <c r="J172" s="149">
        <v>101</v>
      </c>
      <c r="K172" s="346" t="s">
        <v>693</v>
      </c>
      <c r="L172" s="425">
        <v>101</v>
      </c>
      <c r="M172" s="426">
        <v>1</v>
      </c>
      <c r="N172" s="99" t="s">
        <v>397</v>
      </c>
      <c r="O172" s="425">
        <v>101</v>
      </c>
      <c r="P172" s="101">
        <f>IF(O172="-----","-----",O172/L172)</f>
        <v>1</v>
      </c>
      <c r="Q172" s="424" t="s">
        <v>396</v>
      </c>
      <c r="R172" s="99" t="s">
        <v>445</v>
      </c>
      <c r="S172" s="345" t="s">
        <v>394</v>
      </c>
      <c r="T172" s="352" t="s">
        <v>446</v>
      </c>
      <c r="U172" s="352" t="s">
        <v>396</v>
      </c>
      <c r="V172" s="352" t="s">
        <v>396</v>
      </c>
      <c r="W172" s="352" t="s">
        <v>396</v>
      </c>
      <c r="X172" s="442" t="s">
        <v>394</v>
      </c>
      <c r="Y172" s="353" t="s">
        <v>396</v>
      </c>
      <c r="Z172" s="351" t="s">
        <v>694</v>
      </c>
    </row>
    <row r="173" spans="1:26" ht="139.5" customHeight="1" x14ac:dyDescent="0.3">
      <c r="A173" s="1089"/>
      <c r="B173" s="1092"/>
      <c r="C173" s="1100"/>
      <c r="D173" s="189" t="s">
        <v>695</v>
      </c>
      <c r="E173" s="189" t="s">
        <v>696</v>
      </c>
      <c r="F173" s="152" t="s">
        <v>689</v>
      </c>
      <c r="G173" s="155" t="s">
        <v>690</v>
      </c>
      <c r="H173" s="1101"/>
      <c r="I173" s="152" t="s">
        <v>697</v>
      </c>
      <c r="J173" s="149">
        <v>58</v>
      </c>
      <c r="K173" s="346" t="s">
        <v>698</v>
      </c>
      <c r="L173" s="425">
        <v>58</v>
      </c>
      <c r="M173" s="426">
        <v>1</v>
      </c>
      <c r="N173" s="346" t="s">
        <v>537</v>
      </c>
      <c r="O173" s="425">
        <v>58</v>
      </c>
      <c r="P173" s="101">
        <v>1</v>
      </c>
      <c r="Q173" s="458" t="s">
        <v>394</v>
      </c>
      <c r="R173" s="99" t="s">
        <v>445</v>
      </c>
      <c r="S173" s="345" t="s">
        <v>394</v>
      </c>
      <c r="T173" s="352" t="s">
        <v>446</v>
      </c>
      <c r="U173" s="352" t="s">
        <v>396</v>
      </c>
      <c r="V173" s="352" t="s">
        <v>396</v>
      </c>
      <c r="W173" s="352" t="s">
        <v>396</v>
      </c>
      <c r="X173" s="442" t="s">
        <v>394</v>
      </c>
      <c r="Y173" s="353" t="s">
        <v>396</v>
      </c>
      <c r="Z173" s="466" t="s">
        <v>517</v>
      </c>
    </row>
    <row r="174" spans="1:26" ht="155.4" customHeight="1" x14ac:dyDescent="0.3">
      <c r="A174" s="747" t="s">
        <v>699</v>
      </c>
      <c r="B174" s="748" t="s">
        <v>700</v>
      </c>
      <c r="C174" s="1100"/>
      <c r="D174" s="749" t="s">
        <v>701</v>
      </c>
      <c r="E174" s="748" t="s">
        <v>702</v>
      </c>
      <c r="F174" s="748" t="s">
        <v>703</v>
      </c>
      <c r="G174" s="748" t="s">
        <v>704</v>
      </c>
      <c r="H174" s="148" t="s">
        <v>705</v>
      </c>
      <c r="I174" s="302" t="s">
        <v>706</v>
      </c>
      <c r="J174" s="149">
        <v>84</v>
      </c>
      <c r="K174" s="414" t="s">
        <v>706</v>
      </c>
      <c r="L174" s="345">
        <v>29</v>
      </c>
      <c r="M174" s="445">
        <v>0.35</v>
      </c>
      <c r="N174" s="336" t="s">
        <v>707</v>
      </c>
      <c r="O174" s="345" t="s">
        <v>400</v>
      </c>
      <c r="P174" s="512" t="s">
        <v>400</v>
      </c>
      <c r="Q174" s="458" t="s">
        <v>394</v>
      </c>
      <c r="R174" s="99" t="s">
        <v>445</v>
      </c>
      <c r="S174" s="345" t="s">
        <v>394</v>
      </c>
      <c r="T174" s="352" t="s">
        <v>446</v>
      </c>
      <c r="U174" s="352" t="s">
        <v>396</v>
      </c>
      <c r="V174" s="352" t="s">
        <v>396</v>
      </c>
      <c r="W174" s="352" t="s">
        <v>396</v>
      </c>
      <c r="X174" s="442" t="s">
        <v>394</v>
      </c>
      <c r="Y174" s="353" t="s">
        <v>396</v>
      </c>
      <c r="Z174" s="371" t="s">
        <v>708</v>
      </c>
    </row>
    <row r="175" spans="1:26" ht="409.5" customHeight="1" x14ac:dyDescent="0.3">
      <c r="A175" s="234" t="s">
        <v>709</v>
      </c>
      <c r="B175" s="150" t="s">
        <v>710</v>
      </c>
      <c r="C175" s="1100"/>
      <c r="D175" s="189" t="s">
        <v>711</v>
      </c>
      <c r="E175" s="338" t="s">
        <v>712</v>
      </c>
      <c r="F175" s="150" t="s">
        <v>713</v>
      </c>
      <c r="G175" s="339" t="s">
        <v>714</v>
      </c>
      <c r="H175" s="208" t="s">
        <v>715</v>
      </c>
      <c r="I175" s="152" t="s">
        <v>716</v>
      </c>
      <c r="J175" s="149">
        <v>620</v>
      </c>
      <c r="K175" s="374" t="s">
        <v>716</v>
      </c>
      <c r="L175" s="93" t="s">
        <v>391</v>
      </c>
      <c r="M175" s="460" t="s">
        <v>393</v>
      </c>
      <c r="N175" s="349" t="s">
        <v>717</v>
      </c>
      <c r="O175" s="662" t="s">
        <v>391</v>
      </c>
      <c r="P175" s="512" t="s">
        <v>400</v>
      </c>
      <c r="Q175" s="458" t="s">
        <v>394</v>
      </c>
      <c r="R175" s="99" t="s">
        <v>445</v>
      </c>
      <c r="S175" s="345" t="s">
        <v>394</v>
      </c>
      <c r="T175" s="352" t="s">
        <v>446</v>
      </c>
      <c r="U175" s="352" t="s">
        <v>396</v>
      </c>
      <c r="V175" s="352" t="s">
        <v>396</v>
      </c>
      <c r="W175" s="352" t="s">
        <v>396</v>
      </c>
      <c r="X175" s="442" t="s">
        <v>394</v>
      </c>
      <c r="Y175" s="353" t="s">
        <v>396</v>
      </c>
      <c r="Z175" s="371" t="s">
        <v>718</v>
      </c>
    </row>
    <row r="176" spans="1:26" ht="50.1" customHeight="1" x14ac:dyDescent="0.3">
      <c r="A176" s="1087" t="s">
        <v>405</v>
      </c>
      <c r="B176" s="1090" t="s">
        <v>719</v>
      </c>
      <c r="C176" s="1100"/>
      <c r="D176" s="1096" t="s">
        <v>720</v>
      </c>
      <c r="E176" s="1492" t="s">
        <v>721</v>
      </c>
      <c r="F176" s="1090" t="s">
        <v>722</v>
      </c>
      <c r="G176" s="1492" t="s">
        <v>387</v>
      </c>
      <c r="H176" s="1099" t="s">
        <v>723</v>
      </c>
      <c r="I176" s="152" t="s">
        <v>724</v>
      </c>
      <c r="J176" s="149">
        <v>17</v>
      </c>
      <c r="K176" s="422" t="s">
        <v>725</v>
      </c>
      <c r="L176" s="354">
        <v>17</v>
      </c>
      <c r="M176" s="365">
        <f>IF(L176="-----","-----",L176/J176)</f>
        <v>1</v>
      </c>
      <c r="N176" s="1079" t="s">
        <v>726</v>
      </c>
      <c r="O176" s="354">
        <v>17</v>
      </c>
      <c r="P176" s="372">
        <f>O176/L176</f>
        <v>1</v>
      </c>
      <c r="Q176" s="458" t="s">
        <v>394</v>
      </c>
      <c r="R176" s="99" t="s">
        <v>445</v>
      </c>
      <c r="S176" s="345" t="s">
        <v>394</v>
      </c>
      <c r="T176" s="352" t="s">
        <v>446</v>
      </c>
      <c r="U176" s="352" t="s">
        <v>396</v>
      </c>
      <c r="V176" s="352" t="s">
        <v>396</v>
      </c>
      <c r="W176" s="352" t="s">
        <v>396</v>
      </c>
      <c r="X176" s="442" t="s">
        <v>394</v>
      </c>
      <c r="Y176" s="353" t="s">
        <v>396</v>
      </c>
      <c r="Z176" s="466" t="s">
        <v>517</v>
      </c>
    </row>
    <row r="177" spans="1:26" ht="50.1" customHeight="1" x14ac:dyDescent="0.3">
      <c r="A177" s="1088"/>
      <c r="B177" s="1091"/>
      <c r="C177" s="1100"/>
      <c r="D177" s="1097"/>
      <c r="E177" s="1493"/>
      <c r="F177" s="1091"/>
      <c r="G177" s="1493"/>
      <c r="H177" s="1100"/>
      <c r="I177" s="152" t="s">
        <v>727</v>
      </c>
      <c r="J177" s="149">
        <v>17</v>
      </c>
      <c r="K177" s="422" t="s">
        <v>725</v>
      </c>
      <c r="L177" s="354">
        <v>17</v>
      </c>
      <c r="M177" s="365">
        <f>IF(L177="-----","-----",L177/J177)</f>
        <v>1</v>
      </c>
      <c r="N177" s="1080"/>
      <c r="O177" s="354">
        <v>17</v>
      </c>
      <c r="P177" s="372">
        <f>O177/L177</f>
        <v>1</v>
      </c>
      <c r="Q177" s="458" t="s">
        <v>394</v>
      </c>
      <c r="R177" s="99" t="s">
        <v>445</v>
      </c>
      <c r="S177" s="345" t="s">
        <v>394</v>
      </c>
      <c r="T177" s="352" t="s">
        <v>446</v>
      </c>
      <c r="U177" s="352" t="s">
        <v>396</v>
      </c>
      <c r="V177" s="352" t="s">
        <v>396</v>
      </c>
      <c r="W177" s="352" t="s">
        <v>396</v>
      </c>
      <c r="X177" s="442" t="s">
        <v>394</v>
      </c>
      <c r="Y177" s="353" t="s">
        <v>396</v>
      </c>
      <c r="Z177" s="466" t="s">
        <v>517</v>
      </c>
    </row>
    <row r="178" spans="1:26" ht="50.1" customHeight="1" x14ac:dyDescent="0.3">
      <c r="A178" s="1089"/>
      <c r="B178" s="1092"/>
      <c r="C178" s="1100"/>
      <c r="D178" s="1098"/>
      <c r="E178" s="1494"/>
      <c r="F178" s="1092"/>
      <c r="G178" s="1494"/>
      <c r="H178" s="1101"/>
      <c r="I178" s="152" t="s">
        <v>728</v>
      </c>
      <c r="J178" s="149">
        <v>17</v>
      </c>
      <c r="K178" s="422" t="s">
        <v>725</v>
      </c>
      <c r="L178" s="354">
        <v>17</v>
      </c>
      <c r="M178" s="365">
        <f>IF(L178="-----","-----",L178/J178)</f>
        <v>1</v>
      </c>
      <c r="N178" s="1081"/>
      <c r="O178" s="354">
        <v>17</v>
      </c>
      <c r="P178" s="372">
        <f>O178/L178</f>
        <v>1</v>
      </c>
      <c r="Q178" s="458" t="s">
        <v>394</v>
      </c>
      <c r="R178" s="99" t="s">
        <v>445</v>
      </c>
      <c r="S178" s="345" t="s">
        <v>394</v>
      </c>
      <c r="T178" s="352" t="s">
        <v>446</v>
      </c>
      <c r="U178" s="352" t="s">
        <v>396</v>
      </c>
      <c r="V178" s="352" t="s">
        <v>396</v>
      </c>
      <c r="W178" s="352" t="s">
        <v>396</v>
      </c>
      <c r="X178" s="442" t="s">
        <v>394</v>
      </c>
      <c r="Y178" s="353" t="s">
        <v>396</v>
      </c>
      <c r="Z178" s="466" t="s">
        <v>517</v>
      </c>
    </row>
    <row r="179" spans="1:26" ht="50.1" customHeight="1" x14ac:dyDescent="0.3">
      <c r="A179" s="1087" t="s">
        <v>405</v>
      </c>
      <c r="B179" s="1090" t="s">
        <v>729</v>
      </c>
      <c r="C179" s="1100"/>
      <c r="D179" s="1096" t="s">
        <v>730</v>
      </c>
      <c r="E179" s="1492" t="s">
        <v>731</v>
      </c>
      <c r="F179" s="1090" t="s">
        <v>732</v>
      </c>
      <c r="G179" s="1492" t="s">
        <v>425</v>
      </c>
      <c r="H179" s="1099" t="s">
        <v>733</v>
      </c>
      <c r="I179" s="152" t="s">
        <v>734</v>
      </c>
      <c r="J179" s="153">
        <v>50</v>
      </c>
      <c r="K179" s="422" t="s">
        <v>735</v>
      </c>
      <c r="L179" s="354">
        <v>50</v>
      </c>
      <c r="M179" s="365">
        <f t="shared" ref="M179:M184" si="15">IF(L179="-----","-----",L179/J179)</f>
        <v>1</v>
      </c>
      <c r="N179" s="1585" t="s">
        <v>731</v>
      </c>
      <c r="O179" s="99">
        <v>50</v>
      </c>
      <c r="P179" s="372">
        <f t="shared" ref="P179:P183" si="16">O179/L179</f>
        <v>1</v>
      </c>
      <c r="Q179" s="424" t="s">
        <v>394</v>
      </c>
      <c r="R179" s="99" t="s">
        <v>445</v>
      </c>
      <c r="S179" s="345" t="s">
        <v>394</v>
      </c>
      <c r="T179" s="352" t="s">
        <v>446</v>
      </c>
      <c r="U179" s="352" t="s">
        <v>396</v>
      </c>
      <c r="V179" s="352" t="s">
        <v>396</v>
      </c>
      <c r="W179" s="352" t="s">
        <v>396</v>
      </c>
      <c r="X179" s="442" t="s">
        <v>394</v>
      </c>
      <c r="Y179" s="353" t="s">
        <v>396</v>
      </c>
      <c r="Z179" s="466" t="s">
        <v>517</v>
      </c>
    </row>
    <row r="180" spans="1:26" ht="50.1" customHeight="1" x14ac:dyDescent="0.3">
      <c r="A180" s="1088"/>
      <c r="B180" s="1091"/>
      <c r="C180" s="1100"/>
      <c r="D180" s="1097"/>
      <c r="E180" s="1493"/>
      <c r="F180" s="1091"/>
      <c r="G180" s="1493"/>
      <c r="H180" s="1100"/>
      <c r="I180" s="152" t="s">
        <v>736</v>
      </c>
      <c r="J180" s="153">
        <v>37</v>
      </c>
      <c r="K180" s="422" t="s">
        <v>737</v>
      </c>
      <c r="L180" s="354">
        <v>37</v>
      </c>
      <c r="M180" s="365">
        <f t="shared" si="15"/>
        <v>1</v>
      </c>
      <c r="N180" s="1080"/>
      <c r="O180" s="99">
        <v>37</v>
      </c>
      <c r="P180" s="372">
        <f t="shared" si="16"/>
        <v>1</v>
      </c>
      <c r="Q180" s="424" t="s">
        <v>394</v>
      </c>
      <c r="R180" s="99" t="s">
        <v>445</v>
      </c>
      <c r="S180" s="345" t="s">
        <v>394</v>
      </c>
      <c r="T180" s="352" t="s">
        <v>446</v>
      </c>
      <c r="U180" s="352" t="s">
        <v>396</v>
      </c>
      <c r="V180" s="352" t="s">
        <v>396</v>
      </c>
      <c r="W180" s="352" t="s">
        <v>396</v>
      </c>
      <c r="X180" s="442" t="s">
        <v>394</v>
      </c>
      <c r="Y180" s="353" t="s">
        <v>396</v>
      </c>
      <c r="Z180" s="466" t="s">
        <v>517</v>
      </c>
    </row>
    <row r="181" spans="1:26" ht="50.1" customHeight="1" x14ac:dyDescent="0.3">
      <c r="A181" s="1089"/>
      <c r="B181" s="1092"/>
      <c r="C181" s="1100"/>
      <c r="D181" s="1098"/>
      <c r="E181" s="1494"/>
      <c r="F181" s="1092"/>
      <c r="G181" s="1494"/>
      <c r="H181" s="1101"/>
      <c r="I181" s="152" t="s">
        <v>738</v>
      </c>
      <c r="J181" s="153">
        <v>37</v>
      </c>
      <c r="K181" s="422" t="s">
        <v>737</v>
      </c>
      <c r="L181" s="354">
        <v>37</v>
      </c>
      <c r="M181" s="365">
        <f t="shared" ref="M181" si="17">IF(L181="-----","-----",L181/J181)</f>
        <v>1</v>
      </c>
      <c r="N181" s="1081"/>
      <c r="O181" s="99">
        <v>37</v>
      </c>
      <c r="P181" s="372">
        <f t="shared" ref="P181" si="18">O181/L181</f>
        <v>1</v>
      </c>
      <c r="Q181" s="424" t="s">
        <v>394</v>
      </c>
      <c r="R181" s="99" t="s">
        <v>445</v>
      </c>
      <c r="S181" s="345" t="s">
        <v>394</v>
      </c>
      <c r="T181" s="352" t="s">
        <v>446</v>
      </c>
      <c r="U181" s="352" t="s">
        <v>396</v>
      </c>
      <c r="V181" s="352" t="s">
        <v>396</v>
      </c>
      <c r="W181" s="352" t="s">
        <v>396</v>
      </c>
      <c r="X181" s="442" t="s">
        <v>394</v>
      </c>
      <c r="Y181" s="353" t="s">
        <v>396</v>
      </c>
      <c r="Z181" s="466" t="s">
        <v>517</v>
      </c>
    </row>
    <row r="182" spans="1:26" ht="54" customHeight="1" x14ac:dyDescent="0.3">
      <c r="A182" s="1087" t="s">
        <v>405</v>
      </c>
      <c r="B182" s="1090" t="s">
        <v>719</v>
      </c>
      <c r="C182" s="1100"/>
      <c r="D182" s="1096" t="s">
        <v>739</v>
      </c>
      <c r="E182" s="1492" t="s">
        <v>740</v>
      </c>
      <c r="F182" s="1090" t="s">
        <v>722</v>
      </c>
      <c r="G182" s="1492" t="s">
        <v>387</v>
      </c>
      <c r="H182" s="1099" t="s">
        <v>723</v>
      </c>
      <c r="I182" s="152" t="s">
        <v>741</v>
      </c>
      <c r="J182" s="153">
        <v>1434</v>
      </c>
      <c r="K182" s="374" t="s">
        <v>742</v>
      </c>
      <c r="L182" s="394">
        <v>1434</v>
      </c>
      <c r="M182" s="389">
        <f t="shared" si="15"/>
        <v>1</v>
      </c>
      <c r="N182" s="1452" t="s">
        <v>743</v>
      </c>
      <c r="O182" s="375">
        <v>17</v>
      </c>
      <c r="P182" s="387">
        <f t="shared" si="16"/>
        <v>1.1854951185495118E-2</v>
      </c>
      <c r="Q182" s="458" t="s">
        <v>394</v>
      </c>
      <c r="R182" s="99" t="s">
        <v>445</v>
      </c>
      <c r="S182" s="345" t="s">
        <v>394</v>
      </c>
      <c r="T182" s="352" t="s">
        <v>446</v>
      </c>
      <c r="U182" s="352" t="s">
        <v>396</v>
      </c>
      <c r="V182" s="352" t="s">
        <v>396</v>
      </c>
      <c r="W182" s="352" t="s">
        <v>396</v>
      </c>
      <c r="X182" s="442" t="s">
        <v>394</v>
      </c>
      <c r="Y182" s="353" t="s">
        <v>396</v>
      </c>
      <c r="Z182" s="466" t="s">
        <v>517</v>
      </c>
    </row>
    <row r="183" spans="1:26" ht="54" customHeight="1" x14ac:dyDescent="0.3">
      <c r="A183" s="1088"/>
      <c r="B183" s="1091"/>
      <c r="C183" s="1100"/>
      <c r="D183" s="1097"/>
      <c r="E183" s="1493"/>
      <c r="F183" s="1091"/>
      <c r="G183" s="1493"/>
      <c r="H183" s="1100"/>
      <c r="I183" s="152" t="s">
        <v>744</v>
      </c>
      <c r="J183" s="153">
        <v>1337</v>
      </c>
      <c r="K183" s="374" t="s">
        <v>742</v>
      </c>
      <c r="L183" s="394">
        <v>1337</v>
      </c>
      <c r="M183" s="389">
        <f t="shared" si="15"/>
        <v>1</v>
      </c>
      <c r="N183" s="1595"/>
      <c r="O183" s="375">
        <v>17</v>
      </c>
      <c r="P183" s="387">
        <f t="shared" si="16"/>
        <v>1.2715033657442034E-2</v>
      </c>
      <c r="Q183" s="458" t="s">
        <v>394</v>
      </c>
      <c r="R183" s="99" t="s">
        <v>445</v>
      </c>
      <c r="S183" s="345" t="s">
        <v>394</v>
      </c>
      <c r="T183" s="352" t="s">
        <v>446</v>
      </c>
      <c r="U183" s="352" t="s">
        <v>396</v>
      </c>
      <c r="V183" s="352" t="s">
        <v>396</v>
      </c>
      <c r="W183" s="352" t="s">
        <v>396</v>
      </c>
      <c r="X183" s="442" t="s">
        <v>394</v>
      </c>
      <c r="Y183" s="353" t="s">
        <v>396</v>
      </c>
      <c r="Z183" s="466" t="s">
        <v>517</v>
      </c>
    </row>
    <row r="184" spans="1:26" ht="54" customHeight="1" x14ac:dyDescent="0.3">
      <c r="A184" s="1089"/>
      <c r="B184" s="1092"/>
      <c r="C184" s="1101"/>
      <c r="D184" s="1098"/>
      <c r="E184" s="1494"/>
      <c r="F184" s="1092"/>
      <c r="G184" s="1494"/>
      <c r="H184" s="1101"/>
      <c r="I184" s="152" t="s">
        <v>745</v>
      </c>
      <c r="J184" s="153">
        <v>1337</v>
      </c>
      <c r="K184" s="374" t="s">
        <v>742</v>
      </c>
      <c r="L184" s="394">
        <v>1337</v>
      </c>
      <c r="M184" s="389">
        <f t="shared" si="15"/>
        <v>1</v>
      </c>
      <c r="N184" s="1596"/>
      <c r="O184" s="375">
        <v>17</v>
      </c>
      <c r="P184" s="387">
        <f t="shared" ref="P184" si="19">O184/L184</f>
        <v>1.2715033657442034E-2</v>
      </c>
      <c r="Q184" s="458" t="s">
        <v>394</v>
      </c>
      <c r="R184" s="99" t="s">
        <v>445</v>
      </c>
      <c r="S184" s="345" t="s">
        <v>394</v>
      </c>
      <c r="T184" s="352" t="s">
        <v>446</v>
      </c>
      <c r="U184" s="352" t="s">
        <v>396</v>
      </c>
      <c r="V184" s="352" t="s">
        <v>396</v>
      </c>
      <c r="W184" s="352" t="s">
        <v>396</v>
      </c>
      <c r="X184" s="442" t="s">
        <v>394</v>
      </c>
      <c r="Y184" s="353" t="s">
        <v>396</v>
      </c>
      <c r="Z184" s="466" t="s">
        <v>517</v>
      </c>
    </row>
    <row r="185" spans="1:26" ht="349.5" customHeight="1" x14ac:dyDescent="0.3">
      <c r="A185" s="234" t="s">
        <v>451</v>
      </c>
      <c r="B185" s="150" t="s">
        <v>452</v>
      </c>
      <c r="C185" s="148" t="s">
        <v>746</v>
      </c>
      <c r="D185" s="160" t="s">
        <v>747</v>
      </c>
      <c r="E185" s="189" t="s">
        <v>748</v>
      </c>
      <c r="F185" s="148" t="s">
        <v>749</v>
      </c>
      <c r="G185" s="148" t="s">
        <v>750</v>
      </c>
      <c r="H185" s="148" t="s">
        <v>456</v>
      </c>
      <c r="I185" s="148" t="s">
        <v>751</v>
      </c>
      <c r="J185" s="149">
        <v>31</v>
      </c>
      <c r="K185" s="414" t="s">
        <v>752</v>
      </c>
      <c r="L185" s="335">
        <v>30</v>
      </c>
      <c r="M185" s="444">
        <v>0.96774194000000002</v>
      </c>
      <c r="N185" s="344" t="s">
        <v>753</v>
      </c>
      <c r="O185" s="335" t="s">
        <v>393</v>
      </c>
      <c r="P185" s="444" t="s">
        <v>400</v>
      </c>
      <c r="Q185" s="335" t="s">
        <v>394</v>
      </c>
      <c r="R185" s="99" t="s">
        <v>445</v>
      </c>
      <c r="S185" s="345" t="s">
        <v>394</v>
      </c>
      <c r="T185" s="352" t="s">
        <v>446</v>
      </c>
      <c r="U185" s="352" t="s">
        <v>396</v>
      </c>
      <c r="V185" s="352" t="s">
        <v>396</v>
      </c>
      <c r="W185" s="352" t="s">
        <v>396</v>
      </c>
      <c r="X185" s="442" t="s">
        <v>394</v>
      </c>
      <c r="Y185" s="353" t="s">
        <v>396</v>
      </c>
      <c r="Z185" s="466" t="s">
        <v>517</v>
      </c>
    </row>
    <row r="186" spans="1:26" ht="138.9" customHeight="1" x14ac:dyDescent="0.3">
      <c r="A186" s="234" t="s">
        <v>754</v>
      </c>
      <c r="B186" s="150" t="s">
        <v>755</v>
      </c>
      <c r="C186" s="148" t="s">
        <v>756</v>
      </c>
      <c r="D186" s="160" t="s">
        <v>757</v>
      </c>
      <c r="E186" s="189" t="s">
        <v>758</v>
      </c>
      <c r="F186" s="148" t="s">
        <v>531</v>
      </c>
      <c r="G186" s="149" t="s">
        <v>759</v>
      </c>
      <c r="H186" s="148" t="s">
        <v>760</v>
      </c>
      <c r="I186" s="148" t="s">
        <v>585</v>
      </c>
      <c r="J186" s="148">
        <v>16</v>
      </c>
      <c r="K186" s="422" t="s">
        <v>585</v>
      </c>
      <c r="L186" s="422">
        <v>16</v>
      </c>
      <c r="M186" s="426">
        <v>1</v>
      </c>
      <c r="N186" s="349" t="s">
        <v>761</v>
      </c>
      <c r="O186" s="422">
        <v>16</v>
      </c>
      <c r="P186" s="426">
        <v>1</v>
      </c>
      <c r="Q186" s="335" t="s">
        <v>394</v>
      </c>
      <c r="R186" s="99" t="s">
        <v>445</v>
      </c>
      <c r="S186" s="345" t="s">
        <v>394</v>
      </c>
      <c r="T186" s="352" t="s">
        <v>446</v>
      </c>
      <c r="U186" s="352" t="s">
        <v>396</v>
      </c>
      <c r="V186" s="352" t="s">
        <v>396</v>
      </c>
      <c r="W186" s="352" t="s">
        <v>396</v>
      </c>
      <c r="X186" s="442" t="s">
        <v>394</v>
      </c>
      <c r="Y186" s="353" t="s">
        <v>396</v>
      </c>
      <c r="Z186" s="466" t="s">
        <v>517</v>
      </c>
    </row>
    <row r="187" spans="1:26" ht="123" customHeight="1" x14ac:dyDescent="0.3">
      <c r="A187" s="234" t="s">
        <v>381</v>
      </c>
      <c r="B187" s="150" t="s">
        <v>762</v>
      </c>
      <c r="C187" s="148" t="s">
        <v>763</v>
      </c>
      <c r="D187" s="160" t="s">
        <v>764</v>
      </c>
      <c r="E187" s="189" t="s">
        <v>765</v>
      </c>
      <c r="F187" s="148" t="s">
        <v>766</v>
      </c>
      <c r="G187" s="149" t="s">
        <v>387</v>
      </c>
      <c r="H187" s="148" t="s">
        <v>767</v>
      </c>
      <c r="I187" s="148" t="s">
        <v>768</v>
      </c>
      <c r="J187" s="149">
        <v>1434</v>
      </c>
      <c r="K187" s="354" t="s">
        <v>769</v>
      </c>
      <c r="L187" s="354" t="s">
        <v>393</v>
      </c>
      <c r="M187" s="460" t="s">
        <v>401</v>
      </c>
      <c r="N187" s="462" t="s">
        <v>770</v>
      </c>
      <c r="O187" s="354" t="s">
        <v>393</v>
      </c>
      <c r="P187" s="460" t="s">
        <v>393</v>
      </c>
      <c r="Q187" s="354" t="s">
        <v>396</v>
      </c>
      <c r="R187" s="354" t="s">
        <v>445</v>
      </c>
      <c r="S187" s="360" t="s">
        <v>446</v>
      </c>
      <c r="T187" s="360" t="s">
        <v>446</v>
      </c>
      <c r="U187" s="360" t="s">
        <v>396</v>
      </c>
      <c r="V187" s="360" t="s">
        <v>396</v>
      </c>
      <c r="W187" s="360" t="s">
        <v>396</v>
      </c>
      <c r="X187" s="360" t="s">
        <v>396</v>
      </c>
      <c r="Y187" s="479" t="s">
        <v>396</v>
      </c>
      <c r="Z187" s="371" t="s">
        <v>771</v>
      </c>
    </row>
    <row r="188" spans="1:26" ht="123.6" customHeight="1" x14ac:dyDescent="0.3">
      <c r="A188" s="234" t="s">
        <v>381</v>
      </c>
      <c r="B188" s="150" t="s">
        <v>762</v>
      </c>
      <c r="C188" s="148" t="s">
        <v>763</v>
      </c>
      <c r="D188" s="160" t="s">
        <v>772</v>
      </c>
      <c r="E188" s="189" t="s">
        <v>773</v>
      </c>
      <c r="F188" s="148" t="s">
        <v>766</v>
      </c>
      <c r="G188" s="149" t="s">
        <v>387</v>
      </c>
      <c r="H188" s="148" t="s">
        <v>767</v>
      </c>
      <c r="I188" s="148" t="s">
        <v>768</v>
      </c>
      <c r="J188" s="149">
        <v>1434</v>
      </c>
      <c r="K188" s="354" t="s">
        <v>769</v>
      </c>
      <c r="L188" s="354" t="s">
        <v>393</v>
      </c>
      <c r="M188" s="460" t="s">
        <v>401</v>
      </c>
      <c r="N188" s="462" t="s">
        <v>770</v>
      </c>
      <c r="O188" s="354" t="s">
        <v>393</v>
      </c>
      <c r="P188" s="460" t="s">
        <v>393</v>
      </c>
      <c r="Q188" s="354" t="s">
        <v>396</v>
      </c>
      <c r="R188" s="354" t="s">
        <v>445</v>
      </c>
      <c r="S188" s="360" t="s">
        <v>446</v>
      </c>
      <c r="T188" s="360" t="s">
        <v>446</v>
      </c>
      <c r="U188" s="360" t="s">
        <v>396</v>
      </c>
      <c r="V188" s="360" t="s">
        <v>396</v>
      </c>
      <c r="W188" s="360" t="s">
        <v>396</v>
      </c>
      <c r="X188" s="360" t="s">
        <v>396</v>
      </c>
      <c r="Y188" s="479" t="s">
        <v>396</v>
      </c>
      <c r="Z188" s="371" t="s">
        <v>771</v>
      </c>
    </row>
    <row r="189" spans="1:26" ht="27" customHeight="1" x14ac:dyDescent="0.3">
      <c r="A189" s="1087" t="s">
        <v>774</v>
      </c>
      <c r="B189" s="1090" t="s">
        <v>775</v>
      </c>
      <c r="C189" s="1099" t="s">
        <v>776</v>
      </c>
      <c r="D189" s="1093" t="s">
        <v>777</v>
      </c>
      <c r="E189" s="1108" t="s">
        <v>778</v>
      </c>
      <c r="F189" s="1099" t="s">
        <v>779</v>
      </c>
      <c r="G189" s="1108" t="s">
        <v>780</v>
      </c>
      <c r="H189" s="1099" t="s">
        <v>781</v>
      </c>
      <c r="I189" s="1099" t="s">
        <v>782</v>
      </c>
      <c r="J189" s="149">
        <v>18</v>
      </c>
      <c r="K189" s="375" t="s">
        <v>643</v>
      </c>
      <c r="L189" s="375">
        <v>18</v>
      </c>
      <c r="M189" s="376">
        <f t="shared" ref="M189:M198" si="20">IF(L189="-----","-----",L189/J189)</f>
        <v>1</v>
      </c>
      <c r="N189" s="1123" t="s">
        <v>783</v>
      </c>
      <c r="O189" s="375">
        <v>18</v>
      </c>
      <c r="P189" s="376">
        <f t="shared" ref="P189:P198" si="21">IF(O189="-----","-----",O189/L189)</f>
        <v>1</v>
      </c>
      <c r="Q189" s="335" t="s">
        <v>394</v>
      </c>
      <c r="R189" s="99" t="s">
        <v>445</v>
      </c>
      <c r="S189" s="345" t="s">
        <v>394</v>
      </c>
      <c r="T189" s="352" t="s">
        <v>446</v>
      </c>
      <c r="U189" s="352" t="s">
        <v>396</v>
      </c>
      <c r="V189" s="352" t="s">
        <v>396</v>
      </c>
      <c r="W189" s="352" t="s">
        <v>396</v>
      </c>
      <c r="X189" s="442" t="s">
        <v>394</v>
      </c>
      <c r="Y189" s="353" t="s">
        <v>396</v>
      </c>
      <c r="Z189" s="466"/>
    </row>
    <row r="190" spans="1:26" ht="27" customHeight="1" x14ac:dyDescent="0.3">
      <c r="A190" s="1088"/>
      <c r="B190" s="1091"/>
      <c r="C190" s="1100"/>
      <c r="D190" s="1094"/>
      <c r="E190" s="1109"/>
      <c r="F190" s="1100"/>
      <c r="G190" s="1109"/>
      <c r="H190" s="1100"/>
      <c r="I190" s="1100"/>
      <c r="J190" s="149">
        <v>16</v>
      </c>
      <c r="K190" s="375" t="s">
        <v>646</v>
      </c>
      <c r="L190" s="375">
        <v>16</v>
      </c>
      <c r="M190" s="376">
        <f t="shared" si="20"/>
        <v>1</v>
      </c>
      <c r="N190" s="1124"/>
      <c r="O190" s="375">
        <v>16</v>
      </c>
      <c r="P190" s="376">
        <f t="shared" si="21"/>
        <v>1</v>
      </c>
      <c r="Q190" s="335" t="s">
        <v>394</v>
      </c>
      <c r="R190" s="99" t="s">
        <v>445</v>
      </c>
      <c r="S190" s="345" t="s">
        <v>394</v>
      </c>
      <c r="T190" s="352" t="s">
        <v>446</v>
      </c>
      <c r="U190" s="352" t="s">
        <v>396</v>
      </c>
      <c r="V190" s="352" t="s">
        <v>396</v>
      </c>
      <c r="W190" s="352" t="s">
        <v>396</v>
      </c>
      <c r="X190" s="442" t="s">
        <v>394</v>
      </c>
      <c r="Y190" s="353" t="s">
        <v>396</v>
      </c>
      <c r="Z190" s="466" t="s">
        <v>517</v>
      </c>
    </row>
    <row r="191" spans="1:26" ht="27" customHeight="1" x14ac:dyDescent="0.3">
      <c r="A191" s="1088"/>
      <c r="B191" s="1091"/>
      <c r="C191" s="1100"/>
      <c r="D191" s="1094"/>
      <c r="E191" s="1109"/>
      <c r="F191" s="1100"/>
      <c r="G191" s="1109"/>
      <c r="H191" s="1100"/>
      <c r="I191" s="1100"/>
      <c r="J191" s="149">
        <v>17</v>
      </c>
      <c r="K191" s="375" t="s">
        <v>647</v>
      </c>
      <c r="L191" s="375">
        <v>17</v>
      </c>
      <c r="M191" s="376">
        <f t="shared" si="20"/>
        <v>1</v>
      </c>
      <c r="N191" s="1124"/>
      <c r="O191" s="375">
        <v>17</v>
      </c>
      <c r="P191" s="376">
        <f t="shared" si="21"/>
        <v>1</v>
      </c>
      <c r="Q191" s="335" t="s">
        <v>394</v>
      </c>
      <c r="R191" s="99" t="s">
        <v>445</v>
      </c>
      <c r="S191" s="345" t="s">
        <v>394</v>
      </c>
      <c r="T191" s="352" t="s">
        <v>446</v>
      </c>
      <c r="U191" s="352" t="s">
        <v>396</v>
      </c>
      <c r="V191" s="352" t="s">
        <v>396</v>
      </c>
      <c r="W191" s="352" t="s">
        <v>396</v>
      </c>
      <c r="X191" s="442" t="s">
        <v>394</v>
      </c>
      <c r="Y191" s="353" t="s">
        <v>396</v>
      </c>
      <c r="Z191" s="466" t="s">
        <v>517</v>
      </c>
    </row>
    <row r="192" spans="1:26" ht="27" customHeight="1" x14ac:dyDescent="0.3">
      <c r="A192" s="1088"/>
      <c r="B192" s="1091"/>
      <c r="C192" s="1100"/>
      <c r="D192" s="1094"/>
      <c r="E192" s="1109"/>
      <c r="F192" s="1100"/>
      <c r="G192" s="1109"/>
      <c r="H192" s="1100"/>
      <c r="I192" s="1100"/>
      <c r="J192" s="149">
        <v>16</v>
      </c>
      <c r="K192" s="375" t="s">
        <v>648</v>
      </c>
      <c r="L192" s="375">
        <v>16</v>
      </c>
      <c r="M192" s="376">
        <f t="shared" si="20"/>
        <v>1</v>
      </c>
      <c r="N192" s="1124"/>
      <c r="O192" s="375">
        <v>16</v>
      </c>
      <c r="P192" s="376">
        <f t="shared" si="21"/>
        <v>1</v>
      </c>
      <c r="Q192" s="335" t="s">
        <v>394</v>
      </c>
      <c r="R192" s="99" t="s">
        <v>445</v>
      </c>
      <c r="S192" s="345" t="s">
        <v>394</v>
      </c>
      <c r="T192" s="352" t="s">
        <v>446</v>
      </c>
      <c r="U192" s="352" t="s">
        <v>396</v>
      </c>
      <c r="V192" s="352" t="s">
        <v>396</v>
      </c>
      <c r="W192" s="352" t="s">
        <v>396</v>
      </c>
      <c r="X192" s="442" t="s">
        <v>394</v>
      </c>
      <c r="Y192" s="353" t="s">
        <v>396</v>
      </c>
      <c r="Z192" s="466" t="s">
        <v>517</v>
      </c>
    </row>
    <row r="193" spans="1:26" ht="27" customHeight="1" x14ac:dyDescent="0.3">
      <c r="A193" s="1088"/>
      <c r="B193" s="1091"/>
      <c r="C193" s="1100"/>
      <c r="D193" s="1094"/>
      <c r="E193" s="1109"/>
      <c r="F193" s="1100"/>
      <c r="G193" s="1109"/>
      <c r="H193" s="1100"/>
      <c r="I193" s="1100"/>
      <c r="J193" s="149">
        <v>17</v>
      </c>
      <c r="K193" s="375" t="s">
        <v>649</v>
      </c>
      <c r="L193" s="375">
        <v>17</v>
      </c>
      <c r="M193" s="376">
        <f t="shared" si="20"/>
        <v>1</v>
      </c>
      <c r="N193" s="1124"/>
      <c r="O193" s="375">
        <v>17</v>
      </c>
      <c r="P193" s="376">
        <f t="shared" si="21"/>
        <v>1</v>
      </c>
      <c r="Q193" s="335" t="s">
        <v>394</v>
      </c>
      <c r="R193" s="99" t="s">
        <v>445</v>
      </c>
      <c r="S193" s="345" t="s">
        <v>394</v>
      </c>
      <c r="T193" s="352" t="s">
        <v>446</v>
      </c>
      <c r="U193" s="352" t="s">
        <v>396</v>
      </c>
      <c r="V193" s="352" t="s">
        <v>396</v>
      </c>
      <c r="W193" s="352" t="s">
        <v>396</v>
      </c>
      <c r="X193" s="442" t="s">
        <v>394</v>
      </c>
      <c r="Y193" s="353" t="s">
        <v>396</v>
      </c>
      <c r="Z193" s="466" t="s">
        <v>517</v>
      </c>
    </row>
    <row r="194" spans="1:26" ht="27" customHeight="1" x14ac:dyDescent="0.3">
      <c r="A194" s="1088"/>
      <c r="B194" s="1091"/>
      <c r="C194" s="1100"/>
      <c r="D194" s="1094"/>
      <c r="E194" s="1109"/>
      <c r="F194" s="1100"/>
      <c r="G194" s="1109"/>
      <c r="H194" s="1100"/>
      <c r="I194" s="1100"/>
      <c r="J194" s="149">
        <v>18</v>
      </c>
      <c r="K194" s="375" t="s">
        <v>590</v>
      </c>
      <c r="L194" s="375">
        <v>18</v>
      </c>
      <c r="M194" s="376">
        <f t="shared" si="20"/>
        <v>1</v>
      </c>
      <c r="N194" s="1124"/>
      <c r="O194" s="375">
        <v>18</v>
      </c>
      <c r="P194" s="376">
        <f t="shared" si="21"/>
        <v>1</v>
      </c>
      <c r="Q194" s="335" t="s">
        <v>394</v>
      </c>
      <c r="R194" s="99" t="s">
        <v>445</v>
      </c>
      <c r="S194" s="345" t="s">
        <v>394</v>
      </c>
      <c r="T194" s="352" t="s">
        <v>446</v>
      </c>
      <c r="U194" s="352" t="s">
        <v>396</v>
      </c>
      <c r="V194" s="352" t="s">
        <v>396</v>
      </c>
      <c r="W194" s="352" t="s">
        <v>396</v>
      </c>
      <c r="X194" s="442" t="s">
        <v>394</v>
      </c>
      <c r="Y194" s="353" t="s">
        <v>396</v>
      </c>
      <c r="Z194" s="466" t="s">
        <v>517</v>
      </c>
    </row>
    <row r="195" spans="1:26" ht="27" customHeight="1" x14ac:dyDescent="0.3">
      <c r="A195" s="1088"/>
      <c r="B195" s="1091"/>
      <c r="C195" s="1100"/>
      <c r="D195" s="1094"/>
      <c r="E195" s="1109"/>
      <c r="F195" s="1100"/>
      <c r="G195" s="1109"/>
      <c r="H195" s="1100"/>
      <c r="I195" s="1100"/>
      <c r="J195" s="153">
        <v>16</v>
      </c>
      <c r="K195" s="375" t="s">
        <v>592</v>
      </c>
      <c r="L195" s="375">
        <v>16</v>
      </c>
      <c r="M195" s="376">
        <f>IF(L195="-----","-----",L195/J195)</f>
        <v>1</v>
      </c>
      <c r="N195" s="1124"/>
      <c r="O195" s="375">
        <v>16</v>
      </c>
      <c r="P195" s="376">
        <f t="shared" si="21"/>
        <v>1</v>
      </c>
      <c r="Q195" s="335" t="s">
        <v>394</v>
      </c>
      <c r="R195" s="99" t="s">
        <v>445</v>
      </c>
      <c r="S195" s="345" t="s">
        <v>394</v>
      </c>
      <c r="T195" s="352" t="s">
        <v>446</v>
      </c>
      <c r="U195" s="352" t="s">
        <v>396</v>
      </c>
      <c r="V195" s="352" t="s">
        <v>396</v>
      </c>
      <c r="W195" s="352" t="s">
        <v>396</v>
      </c>
      <c r="X195" s="442" t="s">
        <v>394</v>
      </c>
      <c r="Y195" s="353" t="s">
        <v>396</v>
      </c>
      <c r="Z195" s="466" t="s">
        <v>517</v>
      </c>
    </row>
    <row r="196" spans="1:26" ht="27" customHeight="1" x14ac:dyDescent="0.3">
      <c r="A196" s="1088"/>
      <c r="B196" s="1091"/>
      <c r="C196" s="1100"/>
      <c r="D196" s="1094"/>
      <c r="E196" s="1109"/>
      <c r="F196" s="1100"/>
      <c r="G196" s="1109"/>
      <c r="H196" s="1100"/>
      <c r="I196" s="1100"/>
      <c r="J196" s="153">
        <v>17</v>
      </c>
      <c r="K196" s="375" t="s">
        <v>594</v>
      </c>
      <c r="L196" s="375">
        <v>17</v>
      </c>
      <c r="M196" s="376">
        <f t="shared" si="20"/>
        <v>1</v>
      </c>
      <c r="N196" s="1124"/>
      <c r="O196" s="375">
        <v>17</v>
      </c>
      <c r="P196" s="376">
        <f t="shared" si="21"/>
        <v>1</v>
      </c>
      <c r="Q196" s="335" t="s">
        <v>394</v>
      </c>
      <c r="R196" s="99" t="s">
        <v>445</v>
      </c>
      <c r="S196" s="345" t="s">
        <v>394</v>
      </c>
      <c r="T196" s="352" t="s">
        <v>446</v>
      </c>
      <c r="U196" s="352" t="s">
        <v>396</v>
      </c>
      <c r="V196" s="352" t="s">
        <v>396</v>
      </c>
      <c r="W196" s="352" t="s">
        <v>396</v>
      </c>
      <c r="X196" s="442" t="s">
        <v>394</v>
      </c>
      <c r="Y196" s="353" t="s">
        <v>396</v>
      </c>
      <c r="Z196" s="466" t="s">
        <v>517</v>
      </c>
    </row>
    <row r="197" spans="1:26" ht="27" customHeight="1" x14ac:dyDescent="0.3">
      <c r="A197" s="1088"/>
      <c r="B197" s="1091"/>
      <c r="C197" s="1100"/>
      <c r="D197" s="1094"/>
      <c r="E197" s="1109"/>
      <c r="F197" s="1100"/>
      <c r="G197" s="1109"/>
      <c r="H197" s="1100"/>
      <c r="I197" s="1100"/>
      <c r="J197" s="153">
        <v>15</v>
      </c>
      <c r="K197" s="375" t="s">
        <v>784</v>
      </c>
      <c r="L197" s="375">
        <v>15</v>
      </c>
      <c r="M197" s="376">
        <f t="shared" si="20"/>
        <v>1</v>
      </c>
      <c r="N197" s="1124"/>
      <c r="O197" s="375">
        <v>15</v>
      </c>
      <c r="P197" s="376">
        <f t="shared" si="21"/>
        <v>1</v>
      </c>
      <c r="Q197" s="335" t="s">
        <v>394</v>
      </c>
      <c r="R197" s="99" t="s">
        <v>445</v>
      </c>
      <c r="S197" s="345" t="s">
        <v>394</v>
      </c>
      <c r="T197" s="352" t="s">
        <v>446</v>
      </c>
      <c r="U197" s="352" t="s">
        <v>396</v>
      </c>
      <c r="V197" s="352" t="s">
        <v>396</v>
      </c>
      <c r="W197" s="352" t="s">
        <v>396</v>
      </c>
      <c r="X197" s="442" t="s">
        <v>394</v>
      </c>
      <c r="Y197" s="353" t="s">
        <v>396</v>
      </c>
      <c r="Z197" s="466" t="s">
        <v>517</v>
      </c>
    </row>
    <row r="198" spans="1:26" ht="27" customHeight="1" x14ac:dyDescent="0.3">
      <c r="A198" s="1089"/>
      <c r="B198" s="1092"/>
      <c r="C198" s="1101"/>
      <c r="D198" s="1095"/>
      <c r="E198" s="1110"/>
      <c r="F198" s="1101"/>
      <c r="G198" s="1110"/>
      <c r="H198" s="1101"/>
      <c r="I198" s="1101"/>
      <c r="J198" s="153">
        <v>17</v>
      </c>
      <c r="K198" s="375" t="s">
        <v>785</v>
      </c>
      <c r="L198" s="375">
        <v>17</v>
      </c>
      <c r="M198" s="389">
        <f t="shared" si="20"/>
        <v>1</v>
      </c>
      <c r="N198" s="1125"/>
      <c r="O198" s="375">
        <v>17</v>
      </c>
      <c r="P198" s="376">
        <f t="shared" si="21"/>
        <v>1</v>
      </c>
      <c r="Q198" s="335" t="s">
        <v>394</v>
      </c>
      <c r="R198" s="99" t="s">
        <v>445</v>
      </c>
      <c r="S198" s="345" t="s">
        <v>394</v>
      </c>
      <c r="T198" s="352" t="s">
        <v>446</v>
      </c>
      <c r="U198" s="352" t="s">
        <v>396</v>
      </c>
      <c r="V198" s="352" t="s">
        <v>396</v>
      </c>
      <c r="W198" s="352" t="s">
        <v>396</v>
      </c>
      <c r="X198" s="442" t="s">
        <v>394</v>
      </c>
      <c r="Y198" s="353" t="s">
        <v>396</v>
      </c>
      <c r="Z198" s="466" t="s">
        <v>517</v>
      </c>
    </row>
    <row r="199" spans="1:26" ht="192.6" customHeight="1" x14ac:dyDescent="0.3">
      <c r="A199" s="234" t="s">
        <v>786</v>
      </c>
      <c r="B199" s="150" t="s">
        <v>787</v>
      </c>
      <c r="C199" s="148" t="s">
        <v>776</v>
      </c>
      <c r="D199" s="160" t="s">
        <v>788</v>
      </c>
      <c r="E199" s="189" t="s">
        <v>789</v>
      </c>
      <c r="F199" s="148" t="s">
        <v>790</v>
      </c>
      <c r="G199" s="152" t="s">
        <v>791</v>
      </c>
      <c r="H199" s="148" t="s">
        <v>792</v>
      </c>
      <c r="I199" s="152" t="s">
        <v>793</v>
      </c>
      <c r="J199" s="369">
        <v>2139</v>
      </c>
      <c r="K199" s="390" t="s">
        <v>391</v>
      </c>
      <c r="L199" s="391" t="s">
        <v>401</v>
      </c>
      <c r="M199" s="392" t="s">
        <v>401</v>
      </c>
      <c r="N199" s="383" t="s">
        <v>794</v>
      </c>
      <c r="O199" s="391" t="s">
        <v>401</v>
      </c>
      <c r="P199" s="393" t="s">
        <v>401</v>
      </c>
      <c r="Q199" s="335" t="s">
        <v>394</v>
      </c>
      <c r="R199" s="99" t="s">
        <v>445</v>
      </c>
      <c r="S199" s="345" t="s">
        <v>394</v>
      </c>
      <c r="T199" s="352" t="s">
        <v>446</v>
      </c>
      <c r="U199" s="352" t="s">
        <v>396</v>
      </c>
      <c r="V199" s="352" t="s">
        <v>396</v>
      </c>
      <c r="W199" s="352" t="s">
        <v>396</v>
      </c>
      <c r="X199" s="442" t="s">
        <v>394</v>
      </c>
      <c r="Y199" s="353" t="s">
        <v>396</v>
      </c>
      <c r="Z199" s="466" t="s">
        <v>517</v>
      </c>
    </row>
    <row r="200" spans="1:26" ht="21.9" customHeight="1" x14ac:dyDescent="0.3">
      <c r="A200" s="1087" t="s">
        <v>492</v>
      </c>
      <c r="B200" s="1090" t="s">
        <v>452</v>
      </c>
      <c r="C200" s="1099" t="s">
        <v>776</v>
      </c>
      <c r="D200" s="1093" t="s">
        <v>795</v>
      </c>
      <c r="E200" s="1108" t="s">
        <v>796</v>
      </c>
      <c r="F200" s="1099" t="s">
        <v>797</v>
      </c>
      <c r="G200" s="1108" t="s">
        <v>798</v>
      </c>
      <c r="H200" s="1099" t="s">
        <v>799</v>
      </c>
      <c r="I200" s="161" t="s">
        <v>583</v>
      </c>
      <c r="J200" s="153">
        <v>18</v>
      </c>
      <c r="K200" s="422" t="s">
        <v>583</v>
      </c>
      <c r="L200" s="354">
        <v>18</v>
      </c>
      <c r="M200" s="487">
        <f t="shared" ref="M200:M227" si="22">IF(L200="-----","-----",L200/J200)</f>
        <v>1</v>
      </c>
      <c r="N200" s="1105" t="s">
        <v>800</v>
      </c>
      <c r="O200" s="99" t="s">
        <v>400</v>
      </c>
      <c r="P200" s="101" t="str">
        <f t="shared" ref="P200:P227" si="23">IF(O200="-----","-----",O200/L200)</f>
        <v>-----</v>
      </c>
      <c r="Q200" s="357" t="s">
        <v>394</v>
      </c>
      <c r="R200" s="357" t="s">
        <v>399</v>
      </c>
      <c r="S200" s="485" t="s">
        <v>394</v>
      </c>
      <c r="T200" s="357" t="s">
        <v>399</v>
      </c>
      <c r="U200" s="352" t="s">
        <v>396</v>
      </c>
      <c r="V200" s="352" t="s">
        <v>396</v>
      </c>
      <c r="W200" s="352" t="s">
        <v>396</v>
      </c>
      <c r="X200" s="442" t="s">
        <v>394</v>
      </c>
      <c r="Y200" s="353" t="s">
        <v>396</v>
      </c>
      <c r="Z200" s="1243" t="s">
        <v>801</v>
      </c>
    </row>
    <row r="201" spans="1:26" ht="21.9" customHeight="1" x14ac:dyDescent="0.3">
      <c r="A201" s="1088"/>
      <c r="B201" s="1091"/>
      <c r="C201" s="1100"/>
      <c r="D201" s="1094"/>
      <c r="E201" s="1109"/>
      <c r="F201" s="1100"/>
      <c r="G201" s="1109"/>
      <c r="H201" s="1100"/>
      <c r="I201" s="161" t="s">
        <v>585</v>
      </c>
      <c r="J201" s="153">
        <v>16</v>
      </c>
      <c r="K201" s="422" t="s">
        <v>585</v>
      </c>
      <c r="L201" s="354">
        <v>16</v>
      </c>
      <c r="M201" s="487">
        <f t="shared" si="22"/>
        <v>1</v>
      </c>
      <c r="N201" s="1450"/>
      <c r="O201" s="99" t="s">
        <v>400</v>
      </c>
      <c r="P201" s="101" t="str">
        <f t="shared" si="23"/>
        <v>-----</v>
      </c>
      <c r="Q201" s="357" t="s">
        <v>394</v>
      </c>
      <c r="R201" s="357" t="s">
        <v>399</v>
      </c>
      <c r="S201" s="485" t="s">
        <v>394</v>
      </c>
      <c r="T201" s="357" t="s">
        <v>399</v>
      </c>
      <c r="U201" s="352" t="s">
        <v>396</v>
      </c>
      <c r="V201" s="352" t="s">
        <v>396</v>
      </c>
      <c r="W201" s="352" t="s">
        <v>396</v>
      </c>
      <c r="X201" s="442" t="s">
        <v>394</v>
      </c>
      <c r="Y201" s="353" t="s">
        <v>396</v>
      </c>
      <c r="Z201" s="1243"/>
    </row>
    <row r="202" spans="1:26" ht="21.9" customHeight="1" x14ac:dyDescent="0.3">
      <c r="A202" s="1088"/>
      <c r="B202" s="1091"/>
      <c r="C202" s="1100"/>
      <c r="D202" s="1094"/>
      <c r="E202" s="1109"/>
      <c r="F202" s="1100"/>
      <c r="G202" s="1109"/>
      <c r="H202" s="1100"/>
      <c r="I202" s="161" t="s">
        <v>586</v>
      </c>
      <c r="J202" s="153">
        <v>17</v>
      </c>
      <c r="K202" s="422" t="s">
        <v>586</v>
      </c>
      <c r="L202" s="354">
        <v>17</v>
      </c>
      <c r="M202" s="487">
        <f t="shared" si="22"/>
        <v>1</v>
      </c>
      <c r="N202" s="1450"/>
      <c r="O202" s="99" t="s">
        <v>400</v>
      </c>
      <c r="P202" s="101" t="str">
        <f t="shared" si="23"/>
        <v>-----</v>
      </c>
      <c r="Q202" s="357" t="s">
        <v>394</v>
      </c>
      <c r="R202" s="357" t="s">
        <v>399</v>
      </c>
      <c r="S202" s="485" t="s">
        <v>394</v>
      </c>
      <c r="T202" s="357" t="s">
        <v>399</v>
      </c>
      <c r="U202" s="352" t="s">
        <v>396</v>
      </c>
      <c r="V202" s="352" t="s">
        <v>396</v>
      </c>
      <c r="W202" s="352" t="s">
        <v>396</v>
      </c>
      <c r="X202" s="442" t="s">
        <v>394</v>
      </c>
      <c r="Y202" s="353" t="s">
        <v>396</v>
      </c>
      <c r="Z202" s="1243"/>
    </row>
    <row r="203" spans="1:26" ht="21.9" customHeight="1" x14ac:dyDescent="0.3">
      <c r="A203" s="1088"/>
      <c r="B203" s="1091"/>
      <c r="C203" s="1100"/>
      <c r="D203" s="1094"/>
      <c r="E203" s="1109"/>
      <c r="F203" s="1100"/>
      <c r="G203" s="1109"/>
      <c r="H203" s="1100"/>
      <c r="I203" s="161" t="s">
        <v>587</v>
      </c>
      <c r="J203" s="153">
        <v>16</v>
      </c>
      <c r="K203" s="422" t="s">
        <v>587</v>
      </c>
      <c r="L203" s="354">
        <v>16</v>
      </c>
      <c r="M203" s="487">
        <f t="shared" si="22"/>
        <v>1</v>
      </c>
      <c r="N203" s="1450"/>
      <c r="O203" s="99" t="s">
        <v>400</v>
      </c>
      <c r="P203" s="101" t="str">
        <f t="shared" si="23"/>
        <v>-----</v>
      </c>
      <c r="Q203" s="357" t="s">
        <v>394</v>
      </c>
      <c r="R203" s="357" t="s">
        <v>399</v>
      </c>
      <c r="S203" s="485" t="s">
        <v>394</v>
      </c>
      <c r="T203" s="357" t="s">
        <v>399</v>
      </c>
      <c r="U203" s="352" t="s">
        <v>396</v>
      </c>
      <c r="V203" s="352" t="s">
        <v>396</v>
      </c>
      <c r="W203" s="405" t="s">
        <v>394</v>
      </c>
      <c r="X203" s="352" t="s">
        <v>396</v>
      </c>
      <c r="Y203" s="353" t="s">
        <v>396</v>
      </c>
      <c r="Z203" s="1243"/>
    </row>
    <row r="204" spans="1:26" ht="21.9" customHeight="1" x14ac:dyDescent="0.3">
      <c r="A204" s="1088"/>
      <c r="B204" s="1091"/>
      <c r="C204" s="1100"/>
      <c r="D204" s="1094"/>
      <c r="E204" s="1109"/>
      <c r="F204" s="1100"/>
      <c r="G204" s="1109"/>
      <c r="H204" s="1100"/>
      <c r="I204" s="161" t="s">
        <v>588</v>
      </c>
      <c r="J204" s="153">
        <v>17</v>
      </c>
      <c r="K204" s="422" t="s">
        <v>588</v>
      </c>
      <c r="L204" s="354">
        <v>17</v>
      </c>
      <c r="M204" s="487">
        <f t="shared" si="22"/>
        <v>1</v>
      </c>
      <c r="N204" s="1450"/>
      <c r="O204" s="99" t="s">
        <v>400</v>
      </c>
      <c r="P204" s="101" t="str">
        <f t="shared" si="23"/>
        <v>-----</v>
      </c>
      <c r="Q204" s="357" t="s">
        <v>394</v>
      </c>
      <c r="R204" s="357" t="s">
        <v>399</v>
      </c>
      <c r="S204" s="485" t="s">
        <v>394</v>
      </c>
      <c r="T204" s="357" t="s">
        <v>399</v>
      </c>
      <c r="U204" s="352" t="s">
        <v>396</v>
      </c>
      <c r="V204" s="352" t="s">
        <v>396</v>
      </c>
      <c r="W204" s="405" t="s">
        <v>394</v>
      </c>
      <c r="X204" s="352" t="s">
        <v>396</v>
      </c>
      <c r="Y204" s="353" t="s">
        <v>396</v>
      </c>
      <c r="Z204" s="1243"/>
    </row>
    <row r="205" spans="1:26" ht="21.9" customHeight="1" x14ac:dyDescent="0.3">
      <c r="A205" s="1088"/>
      <c r="B205" s="1091"/>
      <c r="C205" s="1100"/>
      <c r="D205" s="1094"/>
      <c r="E205" s="1109"/>
      <c r="F205" s="1100"/>
      <c r="G205" s="1109"/>
      <c r="H205" s="1100"/>
      <c r="I205" s="161" t="s">
        <v>589</v>
      </c>
      <c r="J205" s="153">
        <v>9</v>
      </c>
      <c r="K205" s="422" t="s">
        <v>589</v>
      </c>
      <c r="L205" s="422">
        <v>9</v>
      </c>
      <c r="M205" s="487">
        <f t="shared" si="22"/>
        <v>1</v>
      </c>
      <c r="N205" s="1450"/>
      <c r="O205" s="99" t="s">
        <v>400</v>
      </c>
      <c r="P205" s="101" t="str">
        <f t="shared" si="23"/>
        <v>-----</v>
      </c>
      <c r="Q205" s="357" t="s">
        <v>394</v>
      </c>
      <c r="R205" s="357" t="s">
        <v>399</v>
      </c>
      <c r="S205" s="485" t="s">
        <v>394</v>
      </c>
      <c r="T205" s="357" t="s">
        <v>399</v>
      </c>
      <c r="U205" s="352" t="s">
        <v>396</v>
      </c>
      <c r="V205" s="352" t="s">
        <v>396</v>
      </c>
      <c r="W205" s="352" t="s">
        <v>396</v>
      </c>
      <c r="X205" s="442" t="s">
        <v>394</v>
      </c>
      <c r="Y205" s="353" t="s">
        <v>396</v>
      </c>
      <c r="Z205" s="466" t="s">
        <v>517</v>
      </c>
    </row>
    <row r="206" spans="1:26" ht="21.9" customHeight="1" x14ac:dyDescent="0.3">
      <c r="A206" s="1088"/>
      <c r="B206" s="1091"/>
      <c r="C206" s="1100"/>
      <c r="D206" s="1094"/>
      <c r="E206" s="1109"/>
      <c r="F206" s="1100"/>
      <c r="G206" s="1109"/>
      <c r="H206" s="1100"/>
      <c r="I206" s="161" t="s">
        <v>591</v>
      </c>
      <c r="J206" s="153">
        <v>8</v>
      </c>
      <c r="K206" s="422" t="s">
        <v>591</v>
      </c>
      <c r="L206" s="422">
        <v>8</v>
      </c>
      <c r="M206" s="487">
        <f t="shared" si="22"/>
        <v>1</v>
      </c>
      <c r="N206" s="1450"/>
      <c r="O206" s="99" t="s">
        <v>400</v>
      </c>
      <c r="P206" s="101" t="str">
        <f t="shared" si="23"/>
        <v>-----</v>
      </c>
      <c r="Q206" s="357" t="s">
        <v>394</v>
      </c>
      <c r="R206" s="357" t="s">
        <v>399</v>
      </c>
      <c r="S206" s="485" t="s">
        <v>394</v>
      </c>
      <c r="T206" s="357" t="s">
        <v>399</v>
      </c>
      <c r="U206" s="352" t="s">
        <v>396</v>
      </c>
      <c r="V206" s="352" t="s">
        <v>396</v>
      </c>
      <c r="W206" s="352" t="s">
        <v>396</v>
      </c>
      <c r="X206" s="442" t="s">
        <v>394</v>
      </c>
      <c r="Y206" s="353" t="s">
        <v>396</v>
      </c>
      <c r="Z206" s="466" t="s">
        <v>517</v>
      </c>
    </row>
    <row r="207" spans="1:26" ht="21.9" customHeight="1" x14ac:dyDescent="0.3">
      <c r="A207" s="1088"/>
      <c r="B207" s="1091"/>
      <c r="C207" s="1100"/>
      <c r="D207" s="1094"/>
      <c r="E207" s="1109"/>
      <c r="F207" s="1100"/>
      <c r="G207" s="1109"/>
      <c r="H207" s="1100"/>
      <c r="I207" s="161" t="s">
        <v>593</v>
      </c>
      <c r="J207" s="153">
        <v>9</v>
      </c>
      <c r="K207" s="422" t="s">
        <v>593</v>
      </c>
      <c r="L207" s="422">
        <v>9</v>
      </c>
      <c r="M207" s="487">
        <f t="shared" si="22"/>
        <v>1</v>
      </c>
      <c r="N207" s="1450"/>
      <c r="O207" s="99" t="s">
        <v>400</v>
      </c>
      <c r="P207" s="101" t="str">
        <f t="shared" si="23"/>
        <v>-----</v>
      </c>
      <c r="Q207" s="357" t="s">
        <v>394</v>
      </c>
      <c r="R207" s="357" t="s">
        <v>399</v>
      </c>
      <c r="S207" s="485" t="s">
        <v>394</v>
      </c>
      <c r="T207" s="357" t="s">
        <v>399</v>
      </c>
      <c r="U207" s="352" t="s">
        <v>396</v>
      </c>
      <c r="V207" s="352" t="s">
        <v>396</v>
      </c>
      <c r="W207" s="352" t="s">
        <v>396</v>
      </c>
      <c r="X207" s="442" t="s">
        <v>394</v>
      </c>
      <c r="Y207" s="353" t="s">
        <v>396</v>
      </c>
      <c r="Z207" s="466" t="s">
        <v>517</v>
      </c>
    </row>
    <row r="208" spans="1:26" ht="21.9" customHeight="1" x14ac:dyDescent="0.3">
      <c r="A208" s="1088"/>
      <c r="B208" s="1091"/>
      <c r="C208" s="1100"/>
      <c r="D208" s="1094"/>
      <c r="E208" s="1109"/>
      <c r="F208" s="1100"/>
      <c r="G208" s="1109"/>
      <c r="H208" s="1100"/>
      <c r="I208" s="161" t="s">
        <v>595</v>
      </c>
      <c r="J208" s="396">
        <v>16</v>
      </c>
      <c r="K208" s="346" t="s">
        <v>595</v>
      </c>
      <c r="L208" s="424">
        <v>16</v>
      </c>
      <c r="M208" s="487">
        <f t="shared" si="22"/>
        <v>1</v>
      </c>
      <c r="N208" s="1450"/>
      <c r="O208" s="99" t="s">
        <v>400</v>
      </c>
      <c r="P208" s="101" t="str">
        <f t="shared" si="23"/>
        <v>-----</v>
      </c>
      <c r="Q208" s="357" t="s">
        <v>394</v>
      </c>
      <c r="R208" s="357" t="s">
        <v>399</v>
      </c>
      <c r="S208" s="357" t="s">
        <v>394</v>
      </c>
      <c r="T208" s="357" t="s">
        <v>399</v>
      </c>
      <c r="U208" s="352" t="s">
        <v>396</v>
      </c>
      <c r="V208" s="352" t="s">
        <v>396</v>
      </c>
      <c r="W208" s="352" t="s">
        <v>396</v>
      </c>
      <c r="X208" s="442" t="s">
        <v>394</v>
      </c>
      <c r="Y208" s="353" t="s">
        <v>396</v>
      </c>
      <c r="Z208" s="466" t="s">
        <v>517</v>
      </c>
    </row>
    <row r="209" spans="1:26" ht="21.9" customHeight="1" x14ac:dyDescent="0.3">
      <c r="A209" s="1088"/>
      <c r="B209" s="1091"/>
      <c r="C209" s="1100"/>
      <c r="D209" s="1094"/>
      <c r="E209" s="1109"/>
      <c r="F209" s="1100"/>
      <c r="G209" s="1109"/>
      <c r="H209" s="1100"/>
      <c r="I209" s="161" t="s">
        <v>596</v>
      </c>
      <c r="J209" s="396">
        <v>17</v>
      </c>
      <c r="K209" s="346" t="s">
        <v>596</v>
      </c>
      <c r="L209" s="424">
        <v>17</v>
      </c>
      <c r="M209" s="487">
        <f t="shared" si="22"/>
        <v>1</v>
      </c>
      <c r="N209" s="1450"/>
      <c r="O209" s="99" t="s">
        <v>400</v>
      </c>
      <c r="P209" s="101" t="str">
        <f t="shared" si="23"/>
        <v>-----</v>
      </c>
      <c r="Q209" s="357" t="s">
        <v>394</v>
      </c>
      <c r="R209" s="357" t="s">
        <v>399</v>
      </c>
      <c r="S209" s="357" t="s">
        <v>394</v>
      </c>
      <c r="T209" s="357" t="s">
        <v>399</v>
      </c>
      <c r="U209" s="352" t="s">
        <v>396</v>
      </c>
      <c r="V209" s="352" t="s">
        <v>396</v>
      </c>
      <c r="W209" s="352" t="s">
        <v>396</v>
      </c>
      <c r="X209" s="442" t="s">
        <v>394</v>
      </c>
      <c r="Y209" s="353" t="s">
        <v>396</v>
      </c>
      <c r="Z209" s="466" t="s">
        <v>517</v>
      </c>
    </row>
    <row r="210" spans="1:26" ht="21.9" customHeight="1" x14ac:dyDescent="0.3">
      <c r="A210" s="1088"/>
      <c r="B210" s="1091"/>
      <c r="C210" s="1100"/>
      <c r="D210" s="1094"/>
      <c r="E210" s="1109"/>
      <c r="F210" s="1100"/>
      <c r="G210" s="1109"/>
      <c r="H210" s="1100"/>
      <c r="I210" s="161" t="s">
        <v>626</v>
      </c>
      <c r="J210" s="153">
        <v>10</v>
      </c>
      <c r="K210" s="360" t="s">
        <v>610</v>
      </c>
      <c r="L210" s="354">
        <v>10</v>
      </c>
      <c r="M210" s="487">
        <f t="shared" si="22"/>
        <v>1</v>
      </c>
      <c r="N210" s="1450"/>
      <c r="O210" s="99" t="s">
        <v>400</v>
      </c>
      <c r="P210" s="101" t="str">
        <f t="shared" si="23"/>
        <v>-----</v>
      </c>
      <c r="Q210" s="357" t="s">
        <v>394</v>
      </c>
      <c r="R210" s="357" t="s">
        <v>399</v>
      </c>
      <c r="S210" s="357" t="s">
        <v>394</v>
      </c>
      <c r="T210" s="357" t="s">
        <v>399</v>
      </c>
      <c r="U210" s="352" t="s">
        <v>396</v>
      </c>
      <c r="V210" s="352" t="s">
        <v>396</v>
      </c>
      <c r="W210" s="352" t="s">
        <v>396</v>
      </c>
      <c r="X210" s="442" t="s">
        <v>394</v>
      </c>
      <c r="Y210" s="353" t="s">
        <v>396</v>
      </c>
      <c r="Z210" s="466" t="s">
        <v>517</v>
      </c>
    </row>
    <row r="211" spans="1:26" ht="21.9" customHeight="1" x14ac:dyDescent="0.3">
      <c r="A211" s="1088"/>
      <c r="B211" s="1091"/>
      <c r="C211" s="1100"/>
      <c r="D211" s="1094"/>
      <c r="E211" s="1109"/>
      <c r="F211" s="1100"/>
      <c r="G211" s="1109"/>
      <c r="H211" s="1100"/>
      <c r="I211" s="161" t="s">
        <v>598</v>
      </c>
      <c r="J211" s="149">
        <v>10</v>
      </c>
      <c r="K211" s="422" t="s">
        <v>598</v>
      </c>
      <c r="L211" s="334">
        <v>10</v>
      </c>
      <c r="M211" s="487">
        <f t="shared" si="22"/>
        <v>1</v>
      </c>
      <c r="N211" s="1450"/>
      <c r="O211" s="99" t="s">
        <v>400</v>
      </c>
      <c r="P211" s="101" t="str">
        <f t="shared" si="23"/>
        <v>-----</v>
      </c>
      <c r="Q211" s="357" t="s">
        <v>394</v>
      </c>
      <c r="R211" s="357" t="s">
        <v>399</v>
      </c>
      <c r="S211" s="357" t="s">
        <v>394</v>
      </c>
      <c r="T211" s="357" t="s">
        <v>399</v>
      </c>
      <c r="U211" s="352" t="s">
        <v>396</v>
      </c>
      <c r="V211" s="352" t="s">
        <v>396</v>
      </c>
      <c r="W211" s="352" t="s">
        <v>396</v>
      </c>
      <c r="X211" s="442" t="s">
        <v>394</v>
      </c>
      <c r="Y211" s="353" t="s">
        <v>396</v>
      </c>
      <c r="Z211" s="466" t="s">
        <v>517</v>
      </c>
    </row>
    <row r="212" spans="1:26" ht="21.9" customHeight="1" x14ac:dyDescent="0.3">
      <c r="A212" s="1088"/>
      <c r="B212" s="1091"/>
      <c r="C212" s="1100"/>
      <c r="D212" s="1094"/>
      <c r="E212" s="1109"/>
      <c r="F212" s="1100"/>
      <c r="G212" s="1109"/>
      <c r="H212" s="1100"/>
      <c r="I212" s="152" t="s">
        <v>600</v>
      </c>
      <c r="J212" s="149">
        <v>9</v>
      </c>
      <c r="K212" s="422" t="s">
        <v>600</v>
      </c>
      <c r="L212" s="334">
        <v>9</v>
      </c>
      <c r="M212" s="487">
        <f t="shared" si="22"/>
        <v>1</v>
      </c>
      <c r="N212" s="1450"/>
      <c r="O212" s="99" t="s">
        <v>400</v>
      </c>
      <c r="P212" s="101" t="str">
        <f t="shared" si="23"/>
        <v>-----</v>
      </c>
      <c r="Q212" s="357" t="s">
        <v>394</v>
      </c>
      <c r="R212" s="357" t="s">
        <v>399</v>
      </c>
      <c r="S212" s="357" t="s">
        <v>394</v>
      </c>
      <c r="T212" s="357" t="s">
        <v>399</v>
      </c>
      <c r="U212" s="352" t="s">
        <v>396</v>
      </c>
      <c r="V212" s="352" t="s">
        <v>396</v>
      </c>
      <c r="W212" s="352" t="s">
        <v>396</v>
      </c>
      <c r="X212" s="442" t="s">
        <v>394</v>
      </c>
      <c r="Y212" s="353" t="s">
        <v>396</v>
      </c>
      <c r="Z212" s="466" t="s">
        <v>517</v>
      </c>
    </row>
    <row r="213" spans="1:26" ht="21.9" customHeight="1" x14ac:dyDescent="0.3">
      <c r="A213" s="1088"/>
      <c r="B213" s="1091"/>
      <c r="C213" s="1100"/>
      <c r="D213" s="1094"/>
      <c r="E213" s="1109"/>
      <c r="F213" s="1100"/>
      <c r="G213" s="1109"/>
      <c r="H213" s="1100"/>
      <c r="I213" s="161" t="s">
        <v>602</v>
      </c>
      <c r="J213" s="396">
        <v>10</v>
      </c>
      <c r="K213" s="346" t="s">
        <v>602</v>
      </c>
      <c r="L213" s="486">
        <v>10</v>
      </c>
      <c r="M213" s="487">
        <f t="shared" si="22"/>
        <v>1</v>
      </c>
      <c r="N213" s="1450"/>
      <c r="O213" s="99" t="s">
        <v>400</v>
      </c>
      <c r="P213" s="101" t="str">
        <f t="shared" si="23"/>
        <v>-----</v>
      </c>
      <c r="Q213" s="357" t="s">
        <v>394</v>
      </c>
      <c r="R213" s="357" t="s">
        <v>399</v>
      </c>
      <c r="S213" s="357" t="s">
        <v>394</v>
      </c>
      <c r="T213" s="357" t="s">
        <v>399</v>
      </c>
      <c r="U213" s="352" t="s">
        <v>396</v>
      </c>
      <c r="V213" s="352" t="s">
        <v>396</v>
      </c>
      <c r="W213" s="352" t="s">
        <v>396</v>
      </c>
      <c r="X213" s="442" t="s">
        <v>394</v>
      </c>
      <c r="Y213" s="353" t="s">
        <v>396</v>
      </c>
      <c r="Z213" s="466" t="s">
        <v>517</v>
      </c>
    </row>
    <row r="214" spans="1:26" ht="21.9" customHeight="1" x14ac:dyDescent="0.3">
      <c r="A214" s="1088"/>
      <c r="B214" s="1091"/>
      <c r="C214" s="1100"/>
      <c r="D214" s="1094"/>
      <c r="E214" s="1109"/>
      <c r="F214" s="1100"/>
      <c r="G214" s="1109"/>
      <c r="H214" s="1100"/>
      <c r="I214" s="161" t="s">
        <v>603</v>
      </c>
      <c r="J214" s="396">
        <v>9</v>
      </c>
      <c r="K214" s="346" t="s">
        <v>603</v>
      </c>
      <c r="L214" s="486">
        <v>9</v>
      </c>
      <c r="M214" s="487">
        <f t="shared" si="22"/>
        <v>1</v>
      </c>
      <c r="N214" s="1450"/>
      <c r="O214" s="99" t="s">
        <v>400</v>
      </c>
      <c r="P214" s="101" t="str">
        <f t="shared" si="23"/>
        <v>-----</v>
      </c>
      <c r="Q214" s="357" t="s">
        <v>394</v>
      </c>
      <c r="R214" s="357" t="s">
        <v>399</v>
      </c>
      <c r="S214" s="357" t="s">
        <v>394</v>
      </c>
      <c r="T214" s="357" t="s">
        <v>399</v>
      </c>
      <c r="U214" s="352" t="s">
        <v>396</v>
      </c>
      <c r="V214" s="352" t="s">
        <v>396</v>
      </c>
      <c r="W214" s="352" t="s">
        <v>396</v>
      </c>
      <c r="X214" s="442" t="s">
        <v>394</v>
      </c>
      <c r="Y214" s="353" t="s">
        <v>396</v>
      </c>
      <c r="Z214" s="466" t="s">
        <v>517</v>
      </c>
    </row>
    <row r="215" spans="1:26" ht="21.9" customHeight="1" x14ac:dyDescent="0.3">
      <c r="A215" s="1088"/>
      <c r="B215" s="1091"/>
      <c r="C215" s="1100"/>
      <c r="D215" s="1094"/>
      <c r="E215" s="1109"/>
      <c r="F215" s="1100"/>
      <c r="G215" s="1109"/>
      <c r="H215" s="1100"/>
      <c r="I215" s="161" t="s">
        <v>604</v>
      </c>
      <c r="J215" s="396">
        <v>8</v>
      </c>
      <c r="K215" s="346" t="s">
        <v>604</v>
      </c>
      <c r="L215" s="486">
        <v>8</v>
      </c>
      <c r="M215" s="487">
        <f t="shared" si="22"/>
        <v>1</v>
      </c>
      <c r="N215" s="1450"/>
      <c r="O215" s="99" t="s">
        <v>400</v>
      </c>
      <c r="P215" s="101" t="str">
        <f t="shared" si="23"/>
        <v>-----</v>
      </c>
      <c r="Q215" s="357" t="s">
        <v>394</v>
      </c>
      <c r="R215" s="357" t="s">
        <v>399</v>
      </c>
      <c r="S215" s="357" t="s">
        <v>394</v>
      </c>
      <c r="T215" s="357" t="s">
        <v>399</v>
      </c>
      <c r="U215" s="352" t="s">
        <v>396</v>
      </c>
      <c r="V215" s="352" t="s">
        <v>396</v>
      </c>
      <c r="W215" s="352" t="s">
        <v>396</v>
      </c>
      <c r="X215" s="442" t="s">
        <v>394</v>
      </c>
      <c r="Y215" s="353" t="s">
        <v>396</v>
      </c>
      <c r="Z215" s="466" t="s">
        <v>517</v>
      </c>
    </row>
    <row r="216" spans="1:26" ht="21.9" customHeight="1" x14ac:dyDescent="0.3">
      <c r="A216" s="1088"/>
      <c r="B216" s="1091"/>
      <c r="C216" s="1100"/>
      <c r="D216" s="1094"/>
      <c r="E216" s="1109"/>
      <c r="F216" s="1100"/>
      <c r="G216" s="1109"/>
      <c r="H216" s="1100"/>
      <c r="I216" s="161" t="s">
        <v>605</v>
      </c>
      <c r="J216" s="161">
        <v>8</v>
      </c>
      <c r="K216" s="346" t="s">
        <v>605</v>
      </c>
      <c r="L216" s="422">
        <v>8</v>
      </c>
      <c r="M216" s="487">
        <f t="shared" si="22"/>
        <v>1</v>
      </c>
      <c r="N216" s="1450"/>
      <c r="O216" s="99" t="s">
        <v>400</v>
      </c>
      <c r="P216" s="101" t="str">
        <f t="shared" si="23"/>
        <v>-----</v>
      </c>
      <c r="Q216" s="357" t="s">
        <v>394</v>
      </c>
      <c r="R216" s="357" t="s">
        <v>399</v>
      </c>
      <c r="S216" s="357" t="s">
        <v>394</v>
      </c>
      <c r="T216" s="357" t="s">
        <v>399</v>
      </c>
      <c r="U216" s="352" t="s">
        <v>396</v>
      </c>
      <c r="V216" s="352" t="s">
        <v>396</v>
      </c>
      <c r="W216" s="352" t="s">
        <v>396</v>
      </c>
      <c r="X216" s="442" t="s">
        <v>394</v>
      </c>
      <c r="Y216" s="353" t="s">
        <v>396</v>
      </c>
      <c r="Z216" s="466" t="s">
        <v>517</v>
      </c>
    </row>
    <row r="217" spans="1:26" ht="21.9" customHeight="1" x14ac:dyDescent="0.3">
      <c r="A217" s="1088"/>
      <c r="B217" s="1091"/>
      <c r="C217" s="1100"/>
      <c r="D217" s="1094"/>
      <c r="E217" s="1109"/>
      <c r="F217" s="1100"/>
      <c r="G217" s="1109"/>
      <c r="H217" s="1100"/>
      <c r="I217" s="161" t="s">
        <v>606</v>
      </c>
      <c r="J217" s="161">
        <v>11</v>
      </c>
      <c r="K217" s="346" t="s">
        <v>606</v>
      </c>
      <c r="L217" s="422">
        <v>11</v>
      </c>
      <c r="M217" s="487">
        <f t="shared" si="22"/>
        <v>1</v>
      </c>
      <c r="N217" s="1450"/>
      <c r="O217" s="99" t="s">
        <v>400</v>
      </c>
      <c r="P217" s="101" t="str">
        <f t="shared" si="23"/>
        <v>-----</v>
      </c>
      <c r="Q217" s="357" t="s">
        <v>394</v>
      </c>
      <c r="R217" s="357" t="s">
        <v>399</v>
      </c>
      <c r="S217" s="357" t="s">
        <v>394</v>
      </c>
      <c r="T217" s="357" t="s">
        <v>399</v>
      </c>
      <c r="U217" s="352" t="s">
        <v>396</v>
      </c>
      <c r="V217" s="352" t="s">
        <v>396</v>
      </c>
      <c r="W217" s="352" t="s">
        <v>396</v>
      </c>
      <c r="X217" s="442" t="s">
        <v>394</v>
      </c>
      <c r="Y217" s="353" t="s">
        <v>396</v>
      </c>
      <c r="Z217" s="466" t="s">
        <v>517</v>
      </c>
    </row>
    <row r="218" spans="1:26" ht="21.9" customHeight="1" x14ac:dyDescent="0.3">
      <c r="A218" s="1088"/>
      <c r="B218" s="1091"/>
      <c r="C218" s="1100"/>
      <c r="D218" s="1094"/>
      <c r="E218" s="1109"/>
      <c r="F218" s="1100"/>
      <c r="G218" s="1109"/>
      <c r="H218" s="1100"/>
      <c r="I218" s="161" t="s">
        <v>607</v>
      </c>
      <c r="J218" s="161">
        <v>10</v>
      </c>
      <c r="K218" s="346" t="s">
        <v>607</v>
      </c>
      <c r="L218" s="422">
        <v>10</v>
      </c>
      <c r="M218" s="487">
        <f t="shared" si="22"/>
        <v>1</v>
      </c>
      <c r="N218" s="1450"/>
      <c r="O218" s="99" t="s">
        <v>400</v>
      </c>
      <c r="P218" s="101" t="str">
        <f t="shared" si="23"/>
        <v>-----</v>
      </c>
      <c r="Q218" s="357" t="s">
        <v>394</v>
      </c>
      <c r="R218" s="357" t="s">
        <v>399</v>
      </c>
      <c r="S218" s="357" t="s">
        <v>394</v>
      </c>
      <c r="T218" s="357" t="s">
        <v>399</v>
      </c>
      <c r="U218" s="352" t="s">
        <v>396</v>
      </c>
      <c r="V218" s="352" t="s">
        <v>396</v>
      </c>
      <c r="W218" s="352" t="s">
        <v>396</v>
      </c>
      <c r="X218" s="442" t="s">
        <v>394</v>
      </c>
      <c r="Y218" s="353" t="s">
        <v>396</v>
      </c>
      <c r="Z218" s="466" t="s">
        <v>517</v>
      </c>
    </row>
    <row r="219" spans="1:26" ht="21.9" customHeight="1" x14ac:dyDescent="0.3">
      <c r="A219" s="1088"/>
      <c r="B219" s="1091"/>
      <c r="C219" s="1100"/>
      <c r="D219" s="1094"/>
      <c r="E219" s="1109"/>
      <c r="F219" s="1100"/>
      <c r="G219" s="1109"/>
      <c r="H219" s="1100"/>
      <c r="I219" s="161" t="s">
        <v>608</v>
      </c>
      <c r="J219" s="161">
        <v>10</v>
      </c>
      <c r="K219" s="346" t="s">
        <v>608</v>
      </c>
      <c r="L219" s="422">
        <v>10</v>
      </c>
      <c r="M219" s="487">
        <f t="shared" si="22"/>
        <v>1</v>
      </c>
      <c r="N219" s="1450"/>
      <c r="O219" s="99" t="s">
        <v>400</v>
      </c>
      <c r="P219" s="101" t="str">
        <f t="shared" si="23"/>
        <v>-----</v>
      </c>
      <c r="Q219" s="357" t="s">
        <v>394</v>
      </c>
      <c r="R219" s="357" t="s">
        <v>399</v>
      </c>
      <c r="S219" s="357" t="s">
        <v>394</v>
      </c>
      <c r="T219" s="357" t="s">
        <v>399</v>
      </c>
      <c r="U219" s="352" t="s">
        <v>396</v>
      </c>
      <c r="V219" s="352" t="s">
        <v>396</v>
      </c>
      <c r="W219" s="352" t="s">
        <v>396</v>
      </c>
      <c r="X219" s="442" t="s">
        <v>394</v>
      </c>
      <c r="Y219" s="353" t="s">
        <v>396</v>
      </c>
      <c r="Z219" s="466" t="s">
        <v>517</v>
      </c>
    </row>
    <row r="220" spans="1:26" ht="21.9" customHeight="1" x14ac:dyDescent="0.3">
      <c r="A220" s="1088"/>
      <c r="B220" s="1091"/>
      <c r="C220" s="1100"/>
      <c r="D220" s="1094"/>
      <c r="E220" s="1109"/>
      <c r="F220" s="1100"/>
      <c r="G220" s="1109"/>
      <c r="H220" s="1100"/>
      <c r="I220" s="161" t="s">
        <v>609</v>
      </c>
      <c r="J220" s="161">
        <v>9</v>
      </c>
      <c r="K220" s="346" t="s">
        <v>609</v>
      </c>
      <c r="L220" s="422">
        <v>9</v>
      </c>
      <c r="M220" s="487">
        <f t="shared" si="22"/>
        <v>1</v>
      </c>
      <c r="N220" s="1450"/>
      <c r="O220" s="99" t="s">
        <v>400</v>
      </c>
      <c r="P220" s="101" t="str">
        <f t="shared" si="23"/>
        <v>-----</v>
      </c>
      <c r="Q220" s="357" t="s">
        <v>394</v>
      </c>
      <c r="R220" s="357" t="s">
        <v>399</v>
      </c>
      <c r="S220" s="357" t="s">
        <v>394</v>
      </c>
      <c r="T220" s="357" t="s">
        <v>399</v>
      </c>
      <c r="U220" s="352" t="s">
        <v>396</v>
      </c>
      <c r="V220" s="352" t="s">
        <v>396</v>
      </c>
      <c r="W220" s="352" t="s">
        <v>396</v>
      </c>
      <c r="X220" s="442" t="s">
        <v>394</v>
      </c>
      <c r="Y220" s="353" t="s">
        <v>396</v>
      </c>
      <c r="Z220" s="466" t="s">
        <v>517</v>
      </c>
    </row>
    <row r="221" spans="1:26" ht="21.9" customHeight="1" x14ac:dyDescent="0.3">
      <c r="A221" s="1088"/>
      <c r="B221" s="1091"/>
      <c r="C221" s="1100"/>
      <c r="D221" s="1094"/>
      <c r="E221" s="1109"/>
      <c r="F221" s="1100"/>
      <c r="G221" s="1109"/>
      <c r="H221" s="1100"/>
      <c r="I221" s="161" t="s">
        <v>610</v>
      </c>
      <c r="J221" s="396">
        <v>15</v>
      </c>
      <c r="K221" s="346" t="s">
        <v>610</v>
      </c>
      <c r="L221" s="486">
        <v>15</v>
      </c>
      <c r="M221" s="487">
        <f t="shared" si="22"/>
        <v>1</v>
      </c>
      <c r="N221" s="1450"/>
      <c r="O221" s="99" t="s">
        <v>400</v>
      </c>
      <c r="P221" s="101" t="str">
        <f t="shared" si="23"/>
        <v>-----</v>
      </c>
      <c r="Q221" s="357" t="s">
        <v>394</v>
      </c>
      <c r="R221" s="357" t="s">
        <v>399</v>
      </c>
      <c r="S221" s="357" t="s">
        <v>394</v>
      </c>
      <c r="T221" s="357" t="s">
        <v>399</v>
      </c>
      <c r="U221" s="352" t="s">
        <v>396</v>
      </c>
      <c r="V221" s="352" t="s">
        <v>396</v>
      </c>
      <c r="W221" s="405" t="s">
        <v>394</v>
      </c>
      <c r="X221" s="352" t="s">
        <v>396</v>
      </c>
      <c r="Y221" s="353" t="s">
        <v>396</v>
      </c>
      <c r="Z221" s="1243" t="s">
        <v>802</v>
      </c>
    </row>
    <row r="222" spans="1:26" ht="21.9" customHeight="1" x14ac:dyDescent="0.3">
      <c r="A222" s="1088"/>
      <c r="B222" s="1091"/>
      <c r="C222" s="1100"/>
      <c r="D222" s="1094"/>
      <c r="E222" s="1109"/>
      <c r="F222" s="1100"/>
      <c r="G222" s="1109"/>
      <c r="H222" s="1100"/>
      <c r="I222" s="161" t="s">
        <v>612</v>
      </c>
      <c r="J222" s="396">
        <v>22</v>
      </c>
      <c r="K222" s="346" t="s">
        <v>612</v>
      </c>
      <c r="L222" s="486">
        <v>22</v>
      </c>
      <c r="M222" s="487">
        <f t="shared" si="22"/>
        <v>1</v>
      </c>
      <c r="N222" s="1450"/>
      <c r="O222" s="99" t="s">
        <v>400</v>
      </c>
      <c r="P222" s="101" t="str">
        <f t="shared" si="23"/>
        <v>-----</v>
      </c>
      <c r="Q222" s="357" t="s">
        <v>394</v>
      </c>
      <c r="R222" s="357" t="s">
        <v>399</v>
      </c>
      <c r="S222" s="357" t="s">
        <v>394</v>
      </c>
      <c r="T222" s="357" t="s">
        <v>399</v>
      </c>
      <c r="U222" s="352" t="s">
        <v>396</v>
      </c>
      <c r="V222" s="352" t="s">
        <v>396</v>
      </c>
      <c r="W222" s="352" t="s">
        <v>396</v>
      </c>
      <c r="X222" s="442" t="s">
        <v>394</v>
      </c>
      <c r="Y222" s="353" t="s">
        <v>396</v>
      </c>
      <c r="Z222" s="1243"/>
    </row>
    <row r="223" spans="1:26" ht="21.9" customHeight="1" x14ac:dyDescent="0.3">
      <c r="A223" s="1088"/>
      <c r="B223" s="1091"/>
      <c r="C223" s="1100"/>
      <c r="D223" s="1094"/>
      <c r="E223" s="1109"/>
      <c r="F223" s="1100"/>
      <c r="G223" s="1109"/>
      <c r="H223" s="1100"/>
      <c r="I223" s="161" t="s">
        <v>614</v>
      </c>
      <c r="J223" s="153">
        <v>19</v>
      </c>
      <c r="K223" s="346" t="s">
        <v>614</v>
      </c>
      <c r="L223" s="354">
        <v>19</v>
      </c>
      <c r="M223" s="372">
        <f t="shared" si="22"/>
        <v>1</v>
      </c>
      <c r="N223" s="1450"/>
      <c r="O223" s="99" t="s">
        <v>400</v>
      </c>
      <c r="P223" s="101" t="str">
        <f t="shared" si="23"/>
        <v>-----</v>
      </c>
      <c r="Q223" s="357" t="s">
        <v>394</v>
      </c>
      <c r="R223" s="357" t="s">
        <v>399</v>
      </c>
      <c r="S223" s="357" t="s">
        <v>394</v>
      </c>
      <c r="T223" s="357" t="s">
        <v>399</v>
      </c>
      <c r="U223" s="352" t="s">
        <v>396</v>
      </c>
      <c r="V223" s="352" t="s">
        <v>396</v>
      </c>
      <c r="W223" s="352" t="s">
        <v>396</v>
      </c>
      <c r="X223" s="442" t="s">
        <v>394</v>
      </c>
      <c r="Y223" s="353" t="s">
        <v>396</v>
      </c>
      <c r="Z223" s="1243"/>
    </row>
    <row r="224" spans="1:26" ht="21.9" customHeight="1" x14ac:dyDescent="0.3">
      <c r="A224" s="1088"/>
      <c r="B224" s="1091"/>
      <c r="C224" s="1100"/>
      <c r="D224" s="1094"/>
      <c r="E224" s="1109"/>
      <c r="F224" s="1100"/>
      <c r="G224" s="1109"/>
      <c r="H224" s="1100"/>
      <c r="I224" s="161" t="s">
        <v>616</v>
      </c>
      <c r="J224" s="153">
        <v>20</v>
      </c>
      <c r="K224" s="346" t="s">
        <v>616</v>
      </c>
      <c r="L224" s="354">
        <v>20</v>
      </c>
      <c r="M224" s="372">
        <f t="shared" si="22"/>
        <v>1</v>
      </c>
      <c r="N224" s="1450"/>
      <c r="O224" s="99" t="s">
        <v>400</v>
      </c>
      <c r="P224" s="101" t="str">
        <f t="shared" si="23"/>
        <v>-----</v>
      </c>
      <c r="Q224" s="357" t="s">
        <v>394</v>
      </c>
      <c r="R224" s="357" t="s">
        <v>399</v>
      </c>
      <c r="S224" s="357" t="s">
        <v>394</v>
      </c>
      <c r="T224" s="357" t="s">
        <v>399</v>
      </c>
      <c r="U224" s="352" t="s">
        <v>396</v>
      </c>
      <c r="V224" s="352" t="s">
        <v>396</v>
      </c>
      <c r="W224" s="352" t="s">
        <v>396</v>
      </c>
      <c r="X224" s="442" t="s">
        <v>394</v>
      </c>
      <c r="Y224" s="353" t="s">
        <v>396</v>
      </c>
      <c r="Z224" s="1243"/>
    </row>
    <row r="225" spans="1:26" ht="21.9" customHeight="1" x14ac:dyDescent="0.3">
      <c r="A225" s="1088"/>
      <c r="B225" s="1091"/>
      <c r="C225" s="1100"/>
      <c r="D225" s="1094"/>
      <c r="E225" s="1109"/>
      <c r="F225" s="1100"/>
      <c r="G225" s="1109"/>
      <c r="H225" s="1100"/>
      <c r="I225" s="161" t="s">
        <v>618</v>
      </c>
      <c r="J225" s="153">
        <v>20</v>
      </c>
      <c r="K225" s="346" t="s">
        <v>618</v>
      </c>
      <c r="L225" s="354">
        <v>20</v>
      </c>
      <c r="M225" s="372">
        <f t="shared" si="22"/>
        <v>1</v>
      </c>
      <c r="N225" s="1450"/>
      <c r="O225" s="99" t="s">
        <v>400</v>
      </c>
      <c r="P225" s="101" t="str">
        <f t="shared" si="23"/>
        <v>-----</v>
      </c>
      <c r="Q225" s="357" t="s">
        <v>394</v>
      </c>
      <c r="R225" s="357" t="s">
        <v>399</v>
      </c>
      <c r="S225" s="357" t="s">
        <v>394</v>
      </c>
      <c r="T225" s="357" t="s">
        <v>399</v>
      </c>
      <c r="U225" s="352" t="s">
        <v>396</v>
      </c>
      <c r="V225" s="352" t="s">
        <v>396</v>
      </c>
      <c r="W225" s="352" t="s">
        <v>396</v>
      </c>
      <c r="X225" s="442" t="s">
        <v>394</v>
      </c>
      <c r="Y225" s="353" t="s">
        <v>396</v>
      </c>
      <c r="Z225" s="1243"/>
    </row>
    <row r="226" spans="1:26" ht="21.9" customHeight="1" x14ac:dyDescent="0.3">
      <c r="A226" s="1088"/>
      <c r="B226" s="1091"/>
      <c r="C226" s="1100"/>
      <c r="D226" s="1094"/>
      <c r="E226" s="1109"/>
      <c r="F226" s="1100"/>
      <c r="G226" s="1109"/>
      <c r="H226" s="1100"/>
      <c r="I226" s="161" t="s">
        <v>619</v>
      </c>
      <c r="J226" s="153">
        <v>19</v>
      </c>
      <c r="K226" s="346" t="s">
        <v>619</v>
      </c>
      <c r="L226" s="354">
        <v>19</v>
      </c>
      <c r="M226" s="372">
        <f t="shared" si="22"/>
        <v>1</v>
      </c>
      <c r="N226" s="1450"/>
      <c r="O226" s="99" t="s">
        <v>400</v>
      </c>
      <c r="P226" s="101" t="str">
        <f t="shared" si="23"/>
        <v>-----</v>
      </c>
      <c r="Q226" s="357" t="s">
        <v>394</v>
      </c>
      <c r="R226" s="357" t="s">
        <v>399</v>
      </c>
      <c r="S226" s="357" t="s">
        <v>394</v>
      </c>
      <c r="T226" s="357" t="s">
        <v>399</v>
      </c>
      <c r="U226" s="352" t="s">
        <v>396</v>
      </c>
      <c r="V226" s="352" t="s">
        <v>396</v>
      </c>
      <c r="W226" s="352" t="s">
        <v>396</v>
      </c>
      <c r="X226" s="442" t="s">
        <v>394</v>
      </c>
      <c r="Y226" s="353" t="s">
        <v>396</v>
      </c>
      <c r="Z226" s="1243"/>
    </row>
    <row r="227" spans="1:26" ht="21.9" customHeight="1" x14ac:dyDescent="0.3">
      <c r="A227" s="1089"/>
      <c r="B227" s="1092"/>
      <c r="C227" s="1101"/>
      <c r="D227" s="1095"/>
      <c r="E227" s="1110"/>
      <c r="F227" s="1101"/>
      <c r="G227" s="1110"/>
      <c r="H227" s="1101"/>
      <c r="I227" s="161" t="s">
        <v>620</v>
      </c>
      <c r="J227" s="153">
        <v>19</v>
      </c>
      <c r="K227" s="346" t="s">
        <v>620</v>
      </c>
      <c r="L227" s="424">
        <v>19</v>
      </c>
      <c r="M227" s="460">
        <f t="shared" si="22"/>
        <v>1</v>
      </c>
      <c r="N227" s="1451"/>
      <c r="O227" s="99" t="s">
        <v>400</v>
      </c>
      <c r="P227" s="101" t="str">
        <f t="shared" si="23"/>
        <v>-----</v>
      </c>
      <c r="Q227" s="357" t="s">
        <v>394</v>
      </c>
      <c r="R227" s="357" t="s">
        <v>399</v>
      </c>
      <c r="S227" s="357" t="s">
        <v>394</v>
      </c>
      <c r="T227" s="357" t="s">
        <v>399</v>
      </c>
      <c r="U227" s="352" t="s">
        <v>396</v>
      </c>
      <c r="V227" s="352" t="s">
        <v>396</v>
      </c>
      <c r="W227" s="405" t="s">
        <v>394</v>
      </c>
      <c r="X227" s="352" t="s">
        <v>396</v>
      </c>
      <c r="Y227" s="352" t="s">
        <v>396</v>
      </c>
      <c r="Z227" s="1243"/>
    </row>
    <row r="228" spans="1:26" ht="288" customHeight="1" x14ac:dyDescent="0.3">
      <c r="A228" s="234" t="s">
        <v>803</v>
      </c>
      <c r="B228" s="150" t="s">
        <v>804</v>
      </c>
      <c r="C228" s="148" t="s">
        <v>756</v>
      </c>
      <c r="D228" s="160" t="s">
        <v>805</v>
      </c>
      <c r="E228" s="189" t="s">
        <v>806</v>
      </c>
      <c r="F228" s="148" t="s">
        <v>807</v>
      </c>
      <c r="G228" s="152" t="s">
        <v>808</v>
      </c>
      <c r="H228" s="152" t="s">
        <v>809</v>
      </c>
      <c r="I228" s="152" t="s">
        <v>810</v>
      </c>
      <c r="J228" s="152">
        <v>23</v>
      </c>
      <c r="K228" s="414" t="s">
        <v>811</v>
      </c>
      <c r="L228" s="335">
        <v>22</v>
      </c>
      <c r="M228" s="444">
        <v>0.96</v>
      </c>
      <c r="N228" s="344" t="s">
        <v>812</v>
      </c>
      <c r="O228" s="335">
        <v>22</v>
      </c>
      <c r="P228" s="444">
        <v>1</v>
      </c>
      <c r="Q228" s="335" t="s">
        <v>394</v>
      </c>
      <c r="R228" s="99" t="s">
        <v>445</v>
      </c>
      <c r="S228" s="345" t="s">
        <v>394</v>
      </c>
      <c r="T228" s="352" t="s">
        <v>446</v>
      </c>
      <c r="U228" s="352" t="s">
        <v>396</v>
      </c>
      <c r="V228" s="352" t="s">
        <v>396</v>
      </c>
      <c r="W228" s="352" t="s">
        <v>396</v>
      </c>
      <c r="X228" s="442" t="s">
        <v>394</v>
      </c>
      <c r="Y228" s="353" t="s">
        <v>396</v>
      </c>
      <c r="Z228" s="348" t="s">
        <v>813</v>
      </c>
    </row>
    <row r="229" spans="1:26" ht="139.65" customHeight="1" x14ac:dyDescent="0.3">
      <c r="A229" s="235" t="s">
        <v>663</v>
      </c>
      <c r="B229" s="231" t="s">
        <v>814</v>
      </c>
      <c r="C229" s="236" t="s">
        <v>756</v>
      </c>
      <c r="D229" s="416" t="s">
        <v>815</v>
      </c>
      <c r="E229" s="154" t="s">
        <v>816</v>
      </c>
      <c r="F229" s="231" t="s">
        <v>817</v>
      </c>
      <c r="G229" s="155" t="s">
        <v>690</v>
      </c>
      <c r="H229" s="156" t="s">
        <v>818</v>
      </c>
      <c r="I229" s="157" t="s">
        <v>819</v>
      </c>
      <c r="J229" s="151">
        <v>85</v>
      </c>
      <c r="K229" s="414" t="s">
        <v>819</v>
      </c>
      <c r="L229" s="335">
        <v>85</v>
      </c>
      <c r="M229" s="444">
        <v>1</v>
      </c>
      <c r="N229" s="414" t="s">
        <v>820</v>
      </c>
      <c r="O229" s="335">
        <v>85</v>
      </c>
      <c r="P229" s="444">
        <v>1</v>
      </c>
      <c r="Q229" s="335" t="s">
        <v>394</v>
      </c>
      <c r="R229" s="99" t="s">
        <v>445</v>
      </c>
      <c r="S229" s="345" t="s">
        <v>394</v>
      </c>
      <c r="T229" s="352" t="s">
        <v>446</v>
      </c>
      <c r="U229" s="352" t="s">
        <v>396</v>
      </c>
      <c r="V229" s="352" t="s">
        <v>396</v>
      </c>
      <c r="W229" s="352" t="s">
        <v>396</v>
      </c>
      <c r="X229" s="442" t="s">
        <v>394</v>
      </c>
      <c r="Y229" s="353" t="s">
        <v>396</v>
      </c>
      <c r="Z229" s="417" t="s">
        <v>821</v>
      </c>
    </row>
    <row r="230" spans="1:26" ht="146.1" customHeight="1" x14ac:dyDescent="0.3">
      <c r="A230" s="237" t="s">
        <v>822</v>
      </c>
      <c r="B230" s="228" t="s">
        <v>823</v>
      </c>
      <c r="C230" s="238" t="s">
        <v>756</v>
      </c>
      <c r="D230" s="158" t="s">
        <v>824</v>
      </c>
      <c r="E230" s="229" t="s">
        <v>825</v>
      </c>
      <c r="F230" s="231" t="s">
        <v>817</v>
      </c>
      <c r="G230" s="208" t="s">
        <v>826</v>
      </c>
      <c r="H230" s="156" t="s">
        <v>818</v>
      </c>
      <c r="I230" s="230" t="s">
        <v>827</v>
      </c>
      <c r="J230" s="159">
        <v>2139</v>
      </c>
      <c r="K230" s="467" t="s">
        <v>391</v>
      </c>
      <c r="L230" s="418" t="s">
        <v>400</v>
      </c>
      <c r="M230" s="465" t="s">
        <v>400</v>
      </c>
      <c r="N230" s="346" t="s">
        <v>825</v>
      </c>
      <c r="O230" s="418" t="s">
        <v>400</v>
      </c>
      <c r="P230" s="444" t="s">
        <v>400</v>
      </c>
      <c r="Q230" s="335" t="s">
        <v>394</v>
      </c>
      <c r="R230" s="99" t="s">
        <v>445</v>
      </c>
      <c r="S230" s="345" t="s">
        <v>394</v>
      </c>
      <c r="T230" s="352" t="s">
        <v>446</v>
      </c>
      <c r="U230" s="352" t="s">
        <v>396</v>
      </c>
      <c r="V230" s="352" t="s">
        <v>396</v>
      </c>
      <c r="W230" s="352" t="s">
        <v>396</v>
      </c>
      <c r="X230" s="442" t="s">
        <v>394</v>
      </c>
      <c r="Y230" s="353" t="s">
        <v>396</v>
      </c>
      <c r="Z230" s="650" t="s">
        <v>828</v>
      </c>
    </row>
    <row r="231" spans="1:26" ht="146.1" customHeight="1" x14ac:dyDescent="0.3">
      <c r="A231" s="239" t="s">
        <v>663</v>
      </c>
      <c r="B231" s="208" t="s">
        <v>814</v>
      </c>
      <c r="C231" s="238" t="s">
        <v>756</v>
      </c>
      <c r="D231" s="160" t="s">
        <v>829</v>
      </c>
      <c r="E231" s="229" t="s">
        <v>830</v>
      </c>
      <c r="F231" s="231" t="s">
        <v>817</v>
      </c>
      <c r="G231" s="208" t="s">
        <v>831</v>
      </c>
      <c r="H231" s="156" t="s">
        <v>818</v>
      </c>
      <c r="I231" s="230" t="s">
        <v>819</v>
      </c>
      <c r="J231" s="159">
        <v>85</v>
      </c>
      <c r="K231" s="334" t="s">
        <v>819</v>
      </c>
      <c r="L231" s="418">
        <v>85</v>
      </c>
      <c r="M231" s="465">
        <v>1</v>
      </c>
      <c r="N231" s="346" t="s">
        <v>832</v>
      </c>
      <c r="O231" s="418">
        <v>85</v>
      </c>
      <c r="P231" s="444">
        <v>1</v>
      </c>
      <c r="Q231" s="335" t="s">
        <v>394</v>
      </c>
      <c r="R231" s="99" t="s">
        <v>445</v>
      </c>
      <c r="S231" s="345" t="s">
        <v>394</v>
      </c>
      <c r="T231" s="352" t="s">
        <v>446</v>
      </c>
      <c r="U231" s="352" t="s">
        <v>396</v>
      </c>
      <c r="V231" s="352" t="s">
        <v>396</v>
      </c>
      <c r="W231" s="352" t="s">
        <v>396</v>
      </c>
      <c r="X231" s="442" t="s">
        <v>394</v>
      </c>
      <c r="Y231" s="353" t="s">
        <v>396</v>
      </c>
      <c r="Z231" s="650" t="s">
        <v>833</v>
      </c>
    </row>
    <row r="232" spans="1:26" ht="55.35" customHeight="1" x14ac:dyDescent="0.3">
      <c r="A232" s="1138" t="s">
        <v>630</v>
      </c>
      <c r="B232" s="1099" t="s">
        <v>638</v>
      </c>
      <c r="C232" s="1099" t="s">
        <v>756</v>
      </c>
      <c r="D232" s="1093" t="s">
        <v>834</v>
      </c>
      <c r="E232" s="1099" t="s">
        <v>835</v>
      </c>
      <c r="F232" s="1140" t="s">
        <v>836</v>
      </c>
      <c r="G232" s="1108" t="s">
        <v>690</v>
      </c>
      <c r="H232" s="1099" t="s">
        <v>837</v>
      </c>
      <c r="I232" s="1143" t="s">
        <v>838</v>
      </c>
      <c r="J232" s="149">
        <v>18</v>
      </c>
      <c r="K232" s="99" t="s">
        <v>597</v>
      </c>
      <c r="L232" s="341">
        <v>18</v>
      </c>
      <c r="M232" s="365">
        <f>IF(L232="-----","-----",L232/J232)</f>
        <v>1</v>
      </c>
      <c r="N232" s="1079" t="s">
        <v>839</v>
      </c>
      <c r="O232" s="364">
        <v>9</v>
      </c>
      <c r="P232" s="365">
        <f t="shared" ref="P232:P255" si="24">IF(O232="-----","-----",O232/L232)</f>
        <v>0.5</v>
      </c>
      <c r="Q232" s="335" t="s">
        <v>394</v>
      </c>
      <c r="R232" s="99" t="s">
        <v>445</v>
      </c>
      <c r="S232" s="345" t="s">
        <v>394</v>
      </c>
      <c r="T232" s="352" t="s">
        <v>446</v>
      </c>
      <c r="U232" s="352" t="s">
        <v>396</v>
      </c>
      <c r="V232" s="352" t="s">
        <v>396</v>
      </c>
      <c r="W232" s="352" t="s">
        <v>396</v>
      </c>
      <c r="X232" s="442" t="s">
        <v>394</v>
      </c>
      <c r="Y232" s="353" t="s">
        <v>396</v>
      </c>
      <c r="Z232" s="351" t="s">
        <v>840</v>
      </c>
    </row>
    <row r="233" spans="1:26" ht="51.6" customHeight="1" x14ac:dyDescent="0.3">
      <c r="A233" s="1468"/>
      <c r="B233" s="1100"/>
      <c r="C233" s="1100"/>
      <c r="D233" s="1094"/>
      <c r="E233" s="1100"/>
      <c r="F233" s="1142"/>
      <c r="G233" s="1109"/>
      <c r="H233" s="1100"/>
      <c r="I233" s="1143"/>
      <c r="J233" s="149">
        <v>19</v>
      </c>
      <c r="K233" s="99" t="s">
        <v>599</v>
      </c>
      <c r="L233" s="341">
        <v>19</v>
      </c>
      <c r="M233" s="365">
        <f>IF(L233="-----","-----",L233/J233)</f>
        <v>1</v>
      </c>
      <c r="N233" s="1080"/>
      <c r="O233" s="364">
        <v>18</v>
      </c>
      <c r="P233" s="365">
        <f t="shared" si="24"/>
        <v>0.94736842105263153</v>
      </c>
      <c r="Q233" s="335" t="s">
        <v>394</v>
      </c>
      <c r="R233" s="99" t="s">
        <v>445</v>
      </c>
      <c r="S233" s="345" t="s">
        <v>394</v>
      </c>
      <c r="T233" s="352" t="s">
        <v>446</v>
      </c>
      <c r="U233" s="352" t="s">
        <v>396</v>
      </c>
      <c r="V233" s="352" t="s">
        <v>396</v>
      </c>
      <c r="W233" s="352" t="s">
        <v>396</v>
      </c>
      <c r="X233" s="442" t="s">
        <v>394</v>
      </c>
      <c r="Y233" s="353" t="s">
        <v>396</v>
      </c>
      <c r="Z233" s="351" t="s">
        <v>841</v>
      </c>
    </row>
    <row r="234" spans="1:26" ht="52.35" customHeight="1" x14ac:dyDescent="0.3">
      <c r="A234" s="1468"/>
      <c r="B234" s="1100"/>
      <c r="C234" s="1100"/>
      <c r="D234" s="1094"/>
      <c r="E234" s="1100"/>
      <c r="F234" s="1142"/>
      <c r="G234" s="1109"/>
      <c r="H234" s="1100"/>
      <c r="I234" s="1143"/>
      <c r="J234" s="149">
        <v>17</v>
      </c>
      <c r="K234" s="99" t="s">
        <v>601</v>
      </c>
      <c r="L234" s="99">
        <v>17</v>
      </c>
      <c r="M234" s="365">
        <f t="shared" ref="M234:M248" si="25">IF(L234="-----","-----",L234/J234)</f>
        <v>1</v>
      </c>
      <c r="N234" s="1080"/>
      <c r="O234" s="357">
        <v>14</v>
      </c>
      <c r="P234" s="365">
        <f t="shared" si="24"/>
        <v>0.82352941176470584</v>
      </c>
      <c r="Q234" s="335" t="s">
        <v>394</v>
      </c>
      <c r="R234" s="99" t="s">
        <v>445</v>
      </c>
      <c r="S234" s="345" t="s">
        <v>394</v>
      </c>
      <c r="T234" s="352" t="s">
        <v>446</v>
      </c>
      <c r="U234" s="352" t="s">
        <v>396</v>
      </c>
      <c r="V234" s="352" t="s">
        <v>396</v>
      </c>
      <c r="W234" s="352" t="s">
        <v>396</v>
      </c>
      <c r="X234" s="442" t="s">
        <v>394</v>
      </c>
      <c r="Y234" s="353" t="s">
        <v>396</v>
      </c>
      <c r="Z234" s="351" t="s">
        <v>842</v>
      </c>
    </row>
    <row r="235" spans="1:26" ht="54" customHeight="1" x14ac:dyDescent="0.3">
      <c r="A235" s="1468"/>
      <c r="B235" s="1100"/>
      <c r="C235" s="1100"/>
      <c r="D235" s="1094"/>
      <c r="E235" s="1100"/>
      <c r="F235" s="1142"/>
      <c r="G235" s="1109"/>
      <c r="H235" s="1100"/>
      <c r="I235" s="1143"/>
      <c r="J235" s="149">
        <v>19</v>
      </c>
      <c r="K235" s="99" t="s">
        <v>843</v>
      </c>
      <c r="L235" s="99">
        <v>19</v>
      </c>
      <c r="M235" s="365">
        <f t="shared" si="25"/>
        <v>1</v>
      </c>
      <c r="N235" s="1080"/>
      <c r="O235" s="357">
        <v>15</v>
      </c>
      <c r="P235" s="365">
        <f t="shared" si="24"/>
        <v>0.78947368421052633</v>
      </c>
      <c r="Q235" s="335" t="s">
        <v>394</v>
      </c>
      <c r="R235" s="99" t="s">
        <v>445</v>
      </c>
      <c r="S235" s="345" t="s">
        <v>394</v>
      </c>
      <c r="T235" s="352" t="s">
        <v>446</v>
      </c>
      <c r="U235" s="352" t="s">
        <v>396</v>
      </c>
      <c r="V235" s="352" t="s">
        <v>396</v>
      </c>
      <c r="W235" s="352" t="s">
        <v>396</v>
      </c>
      <c r="X235" s="442" t="s">
        <v>394</v>
      </c>
      <c r="Y235" s="353" t="s">
        <v>396</v>
      </c>
      <c r="Z235" s="351" t="s">
        <v>844</v>
      </c>
    </row>
    <row r="236" spans="1:26" ht="46.35" customHeight="1" x14ac:dyDescent="0.3">
      <c r="A236" s="1468"/>
      <c r="B236" s="1100"/>
      <c r="C236" s="1100"/>
      <c r="D236" s="1094"/>
      <c r="E236" s="1100"/>
      <c r="F236" s="1142"/>
      <c r="G236" s="1109"/>
      <c r="H236" s="1100"/>
      <c r="I236" s="1143"/>
      <c r="J236" s="149">
        <v>17</v>
      </c>
      <c r="K236" s="99" t="s">
        <v>845</v>
      </c>
      <c r="L236" s="99">
        <v>17</v>
      </c>
      <c r="M236" s="365">
        <f t="shared" si="25"/>
        <v>1</v>
      </c>
      <c r="N236" s="1080"/>
      <c r="O236" s="357">
        <v>15</v>
      </c>
      <c r="P236" s="365">
        <f t="shared" si="24"/>
        <v>0.88235294117647056</v>
      </c>
      <c r="Q236" s="335" t="s">
        <v>394</v>
      </c>
      <c r="R236" s="99" t="s">
        <v>445</v>
      </c>
      <c r="S236" s="345" t="s">
        <v>394</v>
      </c>
      <c r="T236" s="352" t="s">
        <v>446</v>
      </c>
      <c r="U236" s="352" t="s">
        <v>396</v>
      </c>
      <c r="V236" s="352" t="s">
        <v>396</v>
      </c>
      <c r="W236" s="352" t="s">
        <v>396</v>
      </c>
      <c r="X236" s="442" t="s">
        <v>394</v>
      </c>
      <c r="Y236" s="353" t="s">
        <v>396</v>
      </c>
      <c r="Z236" s="351" t="s">
        <v>846</v>
      </c>
    </row>
    <row r="237" spans="1:26" ht="47.4" customHeight="1" x14ac:dyDescent="0.3">
      <c r="A237" s="1468"/>
      <c r="B237" s="1100"/>
      <c r="C237" s="1100"/>
      <c r="D237" s="1094"/>
      <c r="E237" s="1100"/>
      <c r="F237" s="1142"/>
      <c r="G237" s="1109"/>
      <c r="H237" s="1100"/>
      <c r="I237" s="1143"/>
      <c r="J237" s="149">
        <v>17</v>
      </c>
      <c r="K237" s="99" t="s">
        <v>847</v>
      </c>
      <c r="L237" s="99">
        <v>17</v>
      </c>
      <c r="M237" s="365">
        <f t="shared" si="25"/>
        <v>1</v>
      </c>
      <c r="N237" s="1080"/>
      <c r="O237" s="357">
        <v>12</v>
      </c>
      <c r="P237" s="365">
        <f t="shared" si="24"/>
        <v>0.70588235294117652</v>
      </c>
      <c r="Q237" s="99" t="s">
        <v>394</v>
      </c>
      <c r="R237" s="99" t="s">
        <v>445</v>
      </c>
      <c r="S237" s="350" t="s">
        <v>394</v>
      </c>
      <c r="T237" s="352" t="s">
        <v>446</v>
      </c>
      <c r="U237" s="352" t="s">
        <v>396</v>
      </c>
      <c r="V237" s="352" t="s">
        <v>396</v>
      </c>
      <c r="W237" s="352" t="s">
        <v>396</v>
      </c>
      <c r="X237" s="340" t="s">
        <v>394</v>
      </c>
      <c r="Y237" s="353" t="s">
        <v>396</v>
      </c>
      <c r="Z237" s="351" t="s">
        <v>842</v>
      </c>
    </row>
    <row r="238" spans="1:26" ht="46.65" customHeight="1" x14ac:dyDescent="0.3">
      <c r="A238" s="1468"/>
      <c r="B238" s="1100"/>
      <c r="C238" s="1100"/>
      <c r="D238" s="1094"/>
      <c r="E238" s="1100"/>
      <c r="F238" s="1142"/>
      <c r="G238" s="1109"/>
      <c r="H238" s="1100"/>
      <c r="I238" s="1143" t="s">
        <v>848</v>
      </c>
      <c r="J238" s="149">
        <v>16</v>
      </c>
      <c r="K238" s="99" t="s">
        <v>849</v>
      </c>
      <c r="L238" s="341">
        <v>16</v>
      </c>
      <c r="M238" s="365">
        <f t="shared" si="25"/>
        <v>1</v>
      </c>
      <c r="N238" s="1080"/>
      <c r="O238" s="357">
        <v>11</v>
      </c>
      <c r="P238" s="365">
        <f t="shared" si="24"/>
        <v>0.6875</v>
      </c>
      <c r="Q238" s="335" t="s">
        <v>394</v>
      </c>
      <c r="R238" s="99" t="s">
        <v>445</v>
      </c>
      <c r="S238" s="345" t="s">
        <v>394</v>
      </c>
      <c r="T238" s="352" t="s">
        <v>446</v>
      </c>
      <c r="U238" s="352" t="s">
        <v>396</v>
      </c>
      <c r="V238" s="352" t="s">
        <v>396</v>
      </c>
      <c r="W238" s="352" t="s">
        <v>396</v>
      </c>
      <c r="X238" s="442" t="s">
        <v>394</v>
      </c>
      <c r="Y238" s="353" t="s">
        <v>396</v>
      </c>
      <c r="Z238" s="351" t="s">
        <v>850</v>
      </c>
    </row>
    <row r="239" spans="1:26" ht="52.65" customHeight="1" x14ac:dyDescent="0.3">
      <c r="A239" s="1468"/>
      <c r="B239" s="1100"/>
      <c r="C239" s="1100"/>
      <c r="D239" s="1094"/>
      <c r="E239" s="1100"/>
      <c r="F239" s="1142"/>
      <c r="G239" s="1109"/>
      <c r="H239" s="1100"/>
      <c r="I239" s="1143"/>
      <c r="J239" s="149">
        <v>21</v>
      </c>
      <c r="K239" s="99" t="s">
        <v>851</v>
      </c>
      <c r="L239" s="99">
        <v>21</v>
      </c>
      <c r="M239" s="365">
        <f t="shared" si="25"/>
        <v>1</v>
      </c>
      <c r="N239" s="1080"/>
      <c r="O239" s="357">
        <v>19</v>
      </c>
      <c r="P239" s="365">
        <f t="shared" si="24"/>
        <v>0.90476190476190477</v>
      </c>
      <c r="Q239" s="335" t="s">
        <v>394</v>
      </c>
      <c r="R239" s="99" t="s">
        <v>445</v>
      </c>
      <c r="S239" s="345" t="s">
        <v>394</v>
      </c>
      <c r="T239" s="352" t="s">
        <v>446</v>
      </c>
      <c r="U239" s="352" t="s">
        <v>396</v>
      </c>
      <c r="V239" s="352" t="s">
        <v>396</v>
      </c>
      <c r="W239" s="352" t="s">
        <v>396</v>
      </c>
      <c r="X239" s="442" t="s">
        <v>394</v>
      </c>
      <c r="Y239" s="353" t="s">
        <v>396</v>
      </c>
      <c r="Z239" s="351" t="s">
        <v>852</v>
      </c>
    </row>
    <row r="240" spans="1:26" ht="47.4" customHeight="1" x14ac:dyDescent="0.3">
      <c r="A240" s="1468"/>
      <c r="B240" s="1100"/>
      <c r="C240" s="1100"/>
      <c r="D240" s="1094"/>
      <c r="E240" s="1100"/>
      <c r="F240" s="1142"/>
      <c r="G240" s="1109"/>
      <c r="H240" s="1100"/>
      <c r="I240" s="1143"/>
      <c r="J240" s="149">
        <v>20</v>
      </c>
      <c r="K240" s="99" t="s">
        <v>853</v>
      </c>
      <c r="L240" s="99">
        <v>20</v>
      </c>
      <c r="M240" s="365">
        <f t="shared" si="25"/>
        <v>1</v>
      </c>
      <c r="N240" s="1080"/>
      <c r="O240" s="357">
        <v>14</v>
      </c>
      <c r="P240" s="365">
        <f t="shared" si="24"/>
        <v>0.7</v>
      </c>
      <c r="Q240" s="99" t="s">
        <v>394</v>
      </c>
      <c r="R240" s="99" t="s">
        <v>445</v>
      </c>
      <c r="S240" s="350" t="s">
        <v>394</v>
      </c>
      <c r="T240" s="352" t="s">
        <v>446</v>
      </c>
      <c r="U240" s="352" t="s">
        <v>396</v>
      </c>
      <c r="V240" s="352" t="s">
        <v>396</v>
      </c>
      <c r="W240" s="340" t="s">
        <v>394</v>
      </c>
      <c r="X240" s="352" t="s">
        <v>396</v>
      </c>
      <c r="Y240" s="353" t="s">
        <v>396</v>
      </c>
      <c r="Z240" s="351" t="s">
        <v>854</v>
      </c>
    </row>
    <row r="241" spans="1:26" ht="42.6" customHeight="1" x14ac:dyDescent="0.3">
      <c r="A241" s="1468"/>
      <c r="B241" s="1100"/>
      <c r="C241" s="1100"/>
      <c r="D241" s="1094"/>
      <c r="E241" s="1100"/>
      <c r="F241" s="1142"/>
      <c r="G241" s="1109"/>
      <c r="H241" s="1100"/>
      <c r="I241" s="1143"/>
      <c r="J241" s="149">
        <v>20</v>
      </c>
      <c r="K241" s="99" t="s">
        <v>855</v>
      </c>
      <c r="L241" s="99">
        <v>19</v>
      </c>
      <c r="M241" s="365">
        <f t="shared" si="25"/>
        <v>0.95</v>
      </c>
      <c r="N241" s="1080"/>
      <c r="O241" s="357">
        <v>10</v>
      </c>
      <c r="P241" s="365">
        <f t="shared" si="24"/>
        <v>0.52631578947368418</v>
      </c>
      <c r="Q241" s="99" t="s">
        <v>394</v>
      </c>
      <c r="R241" s="99" t="s">
        <v>445</v>
      </c>
      <c r="S241" s="350" t="s">
        <v>394</v>
      </c>
      <c r="T241" s="352" t="s">
        <v>446</v>
      </c>
      <c r="U241" s="352" t="s">
        <v>396</v>
      </c>
      <c r="V241" s="352" t="s">
        <v>396</v>
      </c>
      <c r="W241" s="340" t="s">
        <v>394</v>
      </c>
      <c r="X241" s="352" t="s">
        <v>396</v>
      </c>
      <c r="Y241" s="353" t="s">
        <v>396</v>
      </c>
      <c r="Z241" s="351" t="s">
        <v>850</v>
      </c>
    </row>
    <row r="242" spans="1:26" ht="46.65" customHeight="1" x14ac:dyDescent="0.3">
      <c r="A242" s="1468"/>
      <c r="B242" s="1100"/>
      <c r="C242" s="1100"/>
      <c r="D242" s="1094"/>
      <c r="E242" s="1100"/>
      <c r="F242" s="1142"/>
      <c r="G242" s="1109"/>
      <c r="H242" s="1100"/>
      <c r="I242" s="1143"/>
      <c r="J242" s="149">
        <v>18</v>
      </c>
      <c r="K242" s="99" t="s">
        <v>856</v>
      </c>
      <c r="L242" s="99">
        <v>18</v>
      </c>
      <c r="M242" s="365">
        <f t="shared" si="25"/>
        <v>1</v>
      </c>
      <c r="N242" s="1080"/>
      <c r="O242" s="357">
        <v>14</v>
      </c>
      <c r="P242" s="365">
        <f t="shared" si="24"/>
        <v>0.77777777777777779</v>
      </c>
      <c r="Q242" s="99" t="s">
        <v>394</v>
      </c>
      <c r="R242" s="99" t="s">
        <v>445</v>
      </c>
      <c r="S242" s="350" t="s">
        <v>394</v>
      </c>
      <c r="T242" s="352" t="s">
        <v>446</v>
      </c>
      <c r="U242" s="352" t="s">
        <v>396</v>
      </c>
      <c r="V242" s="352" t="s">
        <v>396</v>
      </c>
      <c r="W242" s="340" t="s">
        <v>394</v>
      </c>
      <c r="X242" s="352" t="s">
        <v>396</v>
      </c>
      <c r="Y242" s="353" t="s">
        <v>396</v>
      </c>
      <c r="Z242" s="351" t="s">
        <v>857</v>
      </c>
    </row>
    <row r="243" spans="1:26" ht="49.65" customHeight="1" x14ac:dyDescent="0.3">
      <c r="A243" s="1468"/>
      <c r="B243" s="1100"/>
      <c r="C243" s="1100"/>
      <c r="D243" s="1094"/>
      <c r="E243" s="1100"/>
      <c r="F243" s="1142"/>
      <c r="G243" s="1109"/>
      <c r="H243" s="1100"/>
      <c r="I243" s="1143" t="s">
        <v>670</v>
      </c>
      <c r="J243" s="149">
        <v>15</v>
      </c>
      <c r="K243" s="99" t="s">
        <v>858</v>
      </c>
      <c r="L243" s="99">
        <v>15</v>
      </c>
      <c r="M243" s="365">
        <f t="shared" si="25"/>
        <v>1</v>
      </c>
      <c r="N243" s="1080"/>
      <c r="O243" s="357">
        <v>6</v>
      </c>
      <c r="P243" s="365">
        <f t="shared" si="24"/>
        <v>0.4</v>
      </c>
      <c r="Q243" s="99" t="s">
        <v>394</v>
      </c>
      <c r="R243" s="99" t="s">
        <v>445</v>
      </c>
      <c r="S243" s="350" t="s">
        <v>394</v>
      </c>
      <c r="T243" s="352" t="s">
        <v>446</v>
      </c>
      <c r="U243" s="340" t="s">
        <v>394</v>
      </c>
      <c r="V243" s="352" t="s">
        <v>396</v>
      </c>
      <c r="W243" s="352" t="s">
        <v>396</v>
      </c>
      <c r="X243" s="352" t="s">
        <v>396</v>
      </c>
      <c r="Y243" s="353" t="s">
        <v>396</v>
      </c>
      <c r="Z243" s="351" t="s">
        <v>859</v>
      </c>
    </row>
    <row r="244" spans="1:26" ht="59.1" customHeight="1" x14ac:dyDescent="0.3">
      <c r="A244" s="1468"/>
      <c r="B244" s="1100"/>
      <c r="C244" s="1100"/>
      <c r="D244" s="1094"/>
      <c r="E244" s="1100"/>
      <c r="F244" s="1142"/>
      <c r="G244" s="1109"/>
      <c r="H244" s="1100"/>
      <c r="I244" s="1143"/>
      <c r="J244" s="149">
        <v>22</v>
      </c>
      <c r="K244" s="99" t="s">
        <v>613</v>
      </c>
      <c r="L244" s="99">
        <v>22</v>
      </c>
      <c r="M244" s="365">
        <f t="shared" si="25"/>
        <v>1</v>
      </c>
      <c r="N244" s="1080"/>
      <c r="O244" s="357">
        <v>20</v>
      </c>
      <c r="P244" s="365">
        <f t="shared" si="24"/>
        <v>0.90909090909090906</v>
      </c>
      <c r="Q244" s="99" t="s">
        <v>394</v>
      </c>
      <c r="R244" s="99" t="s">
        <v>445</v>
      </c>
      <c r="S244" s="350" t="s">
        <v>394</v>
      </c>
      <c r="T244" s="352" t="s">
        <v>446</v>
      </c>
      <c r="U244" s="352" t="s">
        <v>396</v>
      </c>
      <c r="V244" s="352" t="s">
        <v>396</v>
      </c>
      <c r="W244" s="352" t="s">
        <v>396</v>
      </c>
      <c r="X244" s="340" t="s">
        <v>394</v>
      </c>
      <c r="Y244" s="353" t="s">
        <v>396</v>
      </c>
      <c r="Z244" s="351" t="s">
        <v>860</v>
      </c>
    </row>
    <row r="245" spans="1:26" ht="59.1" customHeight="1" x14ac:dyDescent="0.3">
      <c r="A245" s="1468"/>
      <c r="B245" s="1100"/>
      <c r="C245" s="1100"/>
      <c r="D245" s="1094"/>
      <c r="E245" s="1100"/>
      <c r="F245" s="1142"/>
      <c r="G245" s="1109"/>
      <c r="H245" s="1100"/>
      <c r="I245" s="1143"/>
      <c r="J245" s="149">
        <v>19</v>
      </c>
      <c r="K245" s="99" t="s">
        <v>615</v>
      </c>
      <c r="L245" s="99">
        <v>19</v>
      </c>
      <c r="M245" s="365">
        <f t="shared" si="25"/>
        <v>1</v>
      </c>
      <c r="N245" s="1080"/>
      <c r="O245" s="357">
        <v>15</v>
      </c>
      <c r="P245" s="365">
        <f t="shared" si="24"/>
        <v>0.78947368421052633</v>
      </c>
      <c r="Q245" s="99" t="s">
        <v>394</v>
      </c>
      <c r="R245" s="99" t="s">
        <v>445</v>
      </c>
      <c r="S245" s="350" t="s">
        <v>394</v>
      </c>
      <c r="T245" s="352" t="s">
        <v>446</v>
      </c>
      <c r="U245" s="352" t="s">
        <v>396</v>
      </c>
      <c r="V245" s="352" t="s">
        <v>396</v>
      </c>
      <c r="W245" s="352" t="s">
        <v>396</v>
      </c>
      <c r="X245" s="340" t="s">
        <v>394</v>
      </c>
      <c r="Y245" s="353" t="s">
        <v>396</v>
      </c>
      <c r="Z245" s="351" t="s">
        <v>861</v>
      </c>
    </row>
    <row r="246" spans="1:26" ht="55.65" customHeight="1" x14ac:dyDescent="0.3">
      <c r="A246" s="1468"/>
      <c r="B246" s="1100"/>
      <c r="C246" s="1100"/>
      <c r="D246" s="1094"/>
      <c r="E246" s="1100"/>
      <c r="F246" s="1142"/>
      <c r="G246" s="1109"/>
      <c r="H246" s="1100"/>
      <c r="I246" s="1143"/>
      <c r="J246" s="149">
        <v>20</v>
      </c>
      <c r="K246" s="99" t="s">
        <v>617</v>
      </c>
      <c r="L246" s="99">
        <v>20</v>
      </c>
      <c r="M246" s="365">
        <f t="shared" si="25"/>
        <v>1</v>
      </c>
      <c r="N246" s="1080"/>
      <c r="O246" s="357">
        <v>16</v>
      </c>
      <c r="P246" s="365">
        <f t="shared" si="24"/>
        <v>0.8</v>
      </c>
      <c r="Q246" s="99" t="s">
        <v>394</v>
      </c>
      <c r="R246" s="99" t="s">
        <v>445</v>
      </c>
      <c r="S246" s="350" t="s">
        <v>394</v>
      </c>
      <c r="T246" s="352" t="s">
        <v>446</v>
      </c>
      <c r="U246" s="352" t="s">
        <v>396</v>
      </c>
      <c r="V246" s="352" t="s">
        <v>396</v>
      </c>
      <c r="W246" s="352" t="s">
        <v>396</v>
      </c>
      <c r="X246" s="340" t="s">
        <v>394</v>
      </c>
      <c r="Y246" s="353" t="s">
        <v>396</v>
      </c>
      <c r="Z246" s="351" t="s">
        <v>862</v>
      </c>
    </row>
    <row r="247" spans="1:26" ht="54.6" customHeight="1" x14ac:dyDescent="0.3">
      <c r="A247" s="1468"/>
      <c r="B247" s="1100"/>
      <c r="C247" s="1100"/>
      <c r="D247" s="1094"/>
      <c r="E247" s="1100"/>
      <c r="F247" s="1142"/>
      <c r="G247" s="1109"/>
      <c r="H247" s="1100"/>
      <c r="I247" s="1143"/>
      <c r="J247" s="149">
        <v>20</v>
      </c>
      <c r="K247" s="99" t="s">
        <v>627</v>
      </c>
      <c r="L247" s="99">
        <v>20</v>
      </c>
      <c r="M247" s="365">
        <f t="shared" si="25"/>
        <v>1</v>
      </c>
      <c r="N247" s="1080"/>
      <c r="O247" s="357">
        <v>19</v>
      </c>
      <c r="P247" s="365">
        <f t="shared" si="24"/>
        <v>0.95</v>
      </c>
      <c r="Q247" s="99" t="s">
        <v>394</v>
      </c>
      <c r="R247" s="99" t="s">
        <v>445</v>
      </c>
      <c r="S247" s="350" t="s">
        <v>394</v>
      </c>
      <c r="T247" s="352" t="s">
        <v>446</v>
      </c>
      <c r="U247" s="352" t="s">
        <v>396</v>
      </c>
      <c r="V247" s="352" t="s">
        <v>396</v>
      </c>
      <c r="W247" s="352" t="s">
        <v>396</v>
      </c>
      <c r="X247" s="340" t="s">
        <v>394</v>
      </c>
      <c r="Y247" s="353" t="s">
        <v>396</v>
      </c>
      <c r="Z247" s="351" t="s">
        <v>863</v>
      </c>
    </row>
    <row r="248" spans="1:26" ht="56.4" customHeight="1" x14ac:dyDescent="0.3">
      <c r="A248" s="1468"/>
      <c r="B248" s="1100"/>
      <c r="C248" s="1100"/>
      <c r="D248" s="1094"/>
      <c r="E248" s="1100"/>
      <c r="F248" s="1142"/>
      <c r="G248" s="1109"/>
      <c r="H248" s="1100"/>
      <c r="I248" s="1143"/>
      <c r="J248" s="149">
        <v>19</v>
      </c>
      <c r="K248" s="99" t="s">
        <v>628</v>
      </c>
      <c r="L248" s="99">
        <v>19</v>
      </c>
      <c r="M248" s="365">
        <f t="shared" si="25"/>
        <v>1</v>
      </c>
      <c r="N248" s="1080"/>
      <c r="O248" s="357">
        <v>16</v>
      </c>
      <c r="P248" s="365">
        <f t="shared" si="24"/>
        <v>0.84210526315789469</v>
      </c>
      <c r="Q248" s="99" t="s">
        <v>394</v>
      </c>
      <c r="R248" s="99" t="s">
        <v>445</v>
      </c>
      <c r="S248" s="350" t="s">
        <v>394</v>
      </c>
      <c r="T248" s="352" t="s">
        <v>446</v>
      </c>
      <c r="U248" s="352" t="s">
        <v>396</v>
      </c>
      <c r="V248" s="352" t="s">
        <v>396</v>
      </c>
      <c r="W248" s="352" t="s">
        <v>396</v>
      </c>
      <c r="X248" s="340" t="s">
        <v>394</v>
      </c>
      <c r="Y248" s="353" t="s">
        <v>396</v>
      </c>
      <c r="Z248" s="351" t="s">
        <v>864</v>
      </c>
    </row>
    <row r="249" spans="1:26" ht="62.4" customHeight="1" x14ac:dyDescent="0.3">
      <c r="A249" s="1139"/>
      <c r="B249" s="1101"/>
      <c r="C249" s="1101"/>
      <c r="D249" s="1095"/>
      <c r="E249" s="1101"/>
      <c r="F249" s="1141"/>
      <c r="G249" s="1110"/>
      <c r="H249" s="1101"/>
      <c r="I249" s="1143"/>
      <c r="J249" s="149">
        <v>18</v>
      </c>
      <c r="K249" s="99" t="s">
        <v>629</v>
      </c>
      <c r="L249" s="99">
        <v>18</v>
      </c>
      <c r="M249" s="365">
        <f>IF(L249="-----","-----",L249/J232)</f>
        <v>1</v>
      </c>
      <c r="N249" s="1081"/>
      <c r="O249" s="364">
        <v>12</v>
      </c>
      <c r="P249" s="365">
        <f t="shared" si="24"/>
        <v>0.66666666666666663</v>
      </c>
      <c r="Q249" s="99" t="s">
        <v>394</v>
      </c>
      <c r="R249" s="99" t="s">
        <v>445</v>
      </c>
      <c r="S249" s="350" t="s">
        <v>394</v>
      </c>
      <c r="T249" s="352" t="s">
        <v>446</v>
      </c>
      <c r="U249" s="352" t="s">
        <v>396</v>
      </c>
      <c r="V249" s="340" t="s">
        <v>394</v>
      </c>
      <c r="W249" s="340"/>
      <c r="X249" s="340"/>
      <c r="Y249" s="353" t="s">
        <v>396</v>
      </c>
      <c r="Z249" s="351" t="s">
        <v>842</v>
      </c>
    </row>
    <row r="250" spans="1:26" ht="39.9" customHeight="1" x14ac:dyDescent="0.3">
      <c r="A250" s="1486" t="s">
        <v>865</v>
      </c>
      <c r="B250" s="1140" t="s">
        <v>866</v>
      </c>
      <c r="C250" s="1140" t="s">
        <v>756</v>
      </c>
      <c r="D250" s="1489" t="s">
        <v>867</v>
      </c>
      <c r="E250" s="1455" t="s">
        <v>868</v>
      </c>
      <c r="F250" s="1140" t="s">
        <v>869</v>
      </c>
      <c r="G250" s="1460" t="s">
        <v>444</v>
      </c>
      <c r="H250" s="1140" t="s">
        <v>870</v>
      </c>
      <c r="I250" s="161" t="s">
        <v>785</v>
      </c>
      <c r="J250" s="162">
        <v>10</v>
      </c>
      <c r="K250" s="346" t="s">
        <v>785</v>
      </c>
      <c r="L250" s="99">
        <v>9</v>
      </c>
      <c r="M250" s="365">
        <f t="shared" ref="M250:M255" si="26">IF(L250="-----","-----",L250/J250)</f>
        <v>0.9</v>
      </c>
      <c r="N250" s="1079" t="s">
        <v>871</v>
      </c>
      <c r="O250" s="99">
        <v>9</v>
      </c>
      <c r="P250" s="365">
        <f t="shared" si="24"/>
        <v>1</v>
      </c>
      <c r="Q250" s="99" t="s">
        <v>394</v>
      </c>
      <c r="R250" s="99" t="s">
        <v>445</v>
      </c>
      <c r="S250" s="350" t="s">
        <v>394</v>
      </c>
      <c r="T250" s="352" t="s">
        <v>446</v>
      </c>
      <c r="U250" s="352" t="s">
        <v>396</v>
      </c>
      <c r="V250" s="352" t="s">
        <v>396</v>
      </c>
      <c r="W250" s="352" t="s">
        <v>396</v>
      </c>
      <c r="X250" s="340" t="s">
        <v>394</v>
      </c>
      <c r="Y250" s="353" t="s">
        <v>396</v>
      </c>
      <c r="Z250" s="1165" t="s">
        <v>872</v>
      </c>
    </row>
    <row r="251" spans="1:26" ht="39.9" customHeight="1" x14ac:dyDescent="0.3">
      <c r="A251" s="1487"/>
      <c r="B251" s="1142"/>
      <c r="C251" s="1142"/>
      <c r="D251" s="1490"/>
      <c r="E251" s="1456"/>
      <c r="F251" s="1142"/>
      <c r="G251" s="1142"/>
      <c r="H251" s="1142"/>
      <c r="I251" s="161" t="s">
        <v>599</v>
      </c>
      <c r="J251" s="162">
        <v>17</v>
      </c>
      <c r="K251" s="346" t="s">
        <v>599</v>
      </c>
      <c r="L251" s="99">
        <v>17</v>
      </c>
      <c r="M251" s="365">
        <f t="shared" si="26"/>
        <v>1</v>
      </c>
      <c r="N251" s="1458"/>
      <c r="O251" s="99">
        <v>17</v>
      </c>
      <c r="P251" s="365">
        <f t="shared" si="24"/>
        <v>1</v>
      </c>
      <c r="Q251" s="99" t="s">
        <v>394</v>
      </c>
      <c r="R251" s="99" t="s">
        <v>445</v>
      </c>
      <c r="S251" s="350" t="s">
        <v>394</v>
      </c>
      <c r="T251" s="352" t="s">
        <v>446</v>
      </c>
      <c r="U251" s="352" t="s">
        <v>396</v>
      </c>
      <c r="V251" s="352" t="s">
        <v>396</v>
      </c>
      <c r="W251" s="352" t="s">
        <v>396</v>
      </c>
      <c r="X251" s="340" t="s">
        <v>394</v>
      </c>
      <c r="Y251" s="353" t="s">
        <v>396</v>
      </c>
      <c r="Z251" s="1166"/>
    </row>
    <row r="252" spans="1:26" ht="39.9" customHeight="1" x14ac:dyDescent="0.3">
      <c r="A252" s="1487"/>
      <c r="B252" s="1142"/>
      <c r="C252" s="1142"/>
      <c r="D252" s="1490"/>
      <c r="E252" s="1456"/>
      <c r="F252" s="1142"/>
      <c r="G252" s="1142"/>
      <c r="H252" s="1142"/>
      <c r="I252" s="161" t="s">
        <v>849</v>
      </c>
      <c r="J252" s="162">
        <v>6</v>
      </c>
      <c r="K252" s="346" t="s">
        <v>849</v>
      </c>
      <c r="L252" s="99">
        <v>3</v>
      </c>
      <c r="M252" s="365">
        <f t="shared" si="26"/>
        <v>0.5</v>
      </c>
      <c r="N252" s="1458"/>
      <c r="O252" s="99">
        <v>3</v>
      </c>
      <c r="P252" s="365">
        <f t="shared" si="24"/>
        <v>1</v>
      </c>
      <c r="Q252" s="99" t="s">
        <v>394</v>
      </c>
      <c r="R252" s="99" t="s">
        <v>445</v>
      </c>
      <c r="S252" s="350" t="s">
        <v>394</v>
      </c>
      <c r="T252" s="352" t="s">
        <v>446</v>
      </c>
      <c r="U252" s="352" t="s">
        <v>396</v>
      </c>
      <c r="V252" s="352" t="s">
        <v>396</v>
      </c>
      <c r="W252" s="352" t="s">
        <v>396</v>
      </c>
      <c r="X252" s="340" t="s">
        <v>394</v>
      </c>
      <c r="Y252" s="353" t="s">
        <v>396</v>
      </c>
      <c r="Z252" s="1166"/>
    </row>
    <row r="253" spans="1:26" ht="39.9" customHeight="1" x14ac:dyDescent="0.3">
      <c r="A253" s="1487"/>
      <c r="B253" s="1142"/>
      <c r="C253" s="1142"/>
      <c r="D253" s="1490"/>
      <c r="E253" s="1456"/>
      <c r="F253" s="1142"/>
      <c r="G253" s="1142"/>
      <c r="H253" s="1142"/>
      <c r="I253" s="161" t="s">
        <v>873</v>
      </c>
      <c r="J253" s="162">
        <v>7</v>
      </c>
      <c r="K253" s="346" t="s">
        <v>873</v>
      </c>
      <c r="L253" s="99">
        <v>7</v>
      </c>
      <c r="M253" s="365">
        <f t="shared" si="26"/>
        <v>1</v>
      </c>
      <c r="N253" s="1458"/>
      <c r="O253" s="99">
        <v>7</v>
      </c>
      <c r="P253" s="365">
        <f t="shared" si="24"/>
        <v>1</v>
      </c>
      <c r="Q253" s="99" t="s">
        <v>394</v>
      </c>
      <c r="R253" s="99" t="s">
        <v>445</v>
      </c>
      <c r="S253" s="350" t="s">
        <v>394</v>
      </c>
      <c r="T253" s="352" t="s">
        <v>446</v>
      </c>
      <c r="U253" s="352" t="s">
        <v>396</v>
      </c>
      <c r="V253" s="352" t="s">
        <v>396</v>
      </c>
      <c r="W253" s="352" t="s">
        <v>396</v>
      </c>
      <c r="X253" s="340" t="s">
        <v>394</v>
      </c>
      <c r="Y253" s="353" t="s">
        <v>396</v>
      </c>
      <c r="Z253" s="1166"/>
    </row>
    <row r="254" spans="1:26" ht="39.9" customHeight="1" x14ac:dyDescent="0.3">
      <c r="A254" s="1487"/>
      <c r="B254" s="1142"/>
      <c r="C254" s="1142"/>
      <c r="D254" s="1490"/>
      <c r="E254" s="1456"/>
      <c r="F254" s="1142"/>
      <c r="G254" s="1142"/>
      <c r="H254" s="1142"/>
      <c r="I254" s="161" t="s">
        <v>855</v>
      </c>
      <c r="J254" s="162">
        <v>4</v>
      </c>
      <c r="K254" s="346" t="s">
        <v>855</v>
      </c>
      <c r="L254" s="99">
        <v>4</v>
      </c>
      <c r="M254" s="365">
        <f t="shared" si="26"/>
        <v>1</v>
      </c>
      <c r="N254" s="1458"/>
      <c r="O254" s="99">
        <v>4</v>
      </c>
      <c r="P254" s="365">
        <f t="shared" si="24"/>
        <v>1</v>
      </c>
      <c r="Q254" s="99" t="s">
        <v>394</v>
      </c>
      <c r="R254" s="99" t="s">
        <v>445</v>
      </c>
      <c r="S254" s="350" t="s">
        <v>394</v>
      </c>
      <c r="T254" s="352" t="s">
        <v>446</v>
      </c>
      <c r="U254" s="352" t="s">
        <v>396</v>
      </c>
      <c r="V254" s="352" t="s">
        <v>396</v>
      </c>
      <c r="W254" s="352" t="s">
        <v>396</v>
      </c>
      <c r="X254" s="340" t="s">
        <v>394</v>
      </c>
      <c r="Y254" s="353" t="s">
        <v>396</v>
      </c>
      <c r="Z254" s="1166"/>
    </row>
    <row r="255" spans="1:26" ht="39.9" customHeight="1" x14ac:dyDescent="0.3">
      <c r="A255" s="1488"/>
      <c r="B255" s="1141"/>
      <c r="C255" s="1141"/>
      <c r="D255" s="1491"/>
      <c r="E255" s="1457"/>
      <c r="F255" s="1141"/>
      <c r="G255" s="1141"/>
      <c r="H255" s="1141"/>
      <c r="I255" s="161" t="s">
        <v>856</v>
      </c>
      <c r="J255" s="155">
        <v>4</v>
      </c>
      <c r="K255" s="346" t="s">
        <v>856</v>
      </c>
      <c r="L255" s="99">
        <v>4</v>
      </c>
      <c r="M255" s="365">
        <f t="shared" si="26"/>
        <v>1</v>
      </c>
      <c r="N255" s="1459"/>
      <c r="O255" s="99">
        <v>4</v>
      </c>
      <c r="P255" s="365">
        <f t="shared" si="24"/>
        <v>1</v>
      </c>
      <c r="Q255" s="99" t="s">
        <v>394</v>
      </c>
      <c r="R255" s="99" t="s">
        <v>445</v>
      </c>
      <c r="S255" s="350" t="s">
        <v>394</v>
      </c>
      <c r="T255" s="352" t="s">
        <v>446</v>
      </c>
      <c r="U255" s="352" t="s">
        <v>396</v>
      </c>
      <c r="V255" s="352" t="s">
        <v>396</v>
      </c>
      <c r="W255" s="352" t="s">
        <v>396</v>
      </c>
      <c r="X255" s="340" t="s">
        <v>394</v>
      </c>
      <c r="Y255" s="353" t="s">
        <v>396</v>
      </c>
      <c r="Z255" s="1167"/>
    </row>
    <row r="256" spans="1:26" ht="81" customHeight="1" x14ac:dyDescent="0.3">
      <c r="A256" s="1138" t="s">
        <v>420</v>
      </c>
      <c r="B256" s="1099" t="s">
        <v>874</v>
      </c>
      <c r="C256" s="1099" t="s">
        <v>875</v>
      </c>
      <c r="D256" s="1093" t="s">
        <v>876</v>
      </c>
      <c r="E256" s="1099" t="s">
        <v>877</v>
      </c>
      <c r="F256" s="1140" t="s">
        <v>766</v>
      </c>
      <c r="G256" s="1099" t="s">
        <v>387</v>
      </c>
      <c r="H256" s="1099" t="s">
        <v>878</v>
      </c>
      <c r="I256" s="230" t="s">
        <v>879</v>
      </c>
      <c r="J256" s="209">
        <v>1434</v>
      </c>
      <c r="K256" s="346" t="s">
        <v>880</v>
      </c>
      <c r="L256" s="93" t="s">
        <v>391</v>
      </c>
      <c r="M256" s="392" t="s">
        <v>401</v>
      </c>
      <c r="N256" s="1079" t="s">
        <v>881</v>
      </c>
      <c r="O256" s="93" t="s">
        <v>391</v>
      </c>
      <c r="P256" s="358" t="s">
        <v>393</v>
      </c>
      <c r="Q256" s="335" t="s">
        <v>394</v>
      </c>
      <c r="R256" s="99" t="s">
        <v>445</v>
      </c>
      <c r="S256" s="345" t="s">
        <v>394</v>
      </c>
      <c r="T256" s="352" t="s">
        <v>446</v>
      </c>
      <c r="U256" s="352" t="s">
        <v>396</v>
      </c>
      <c r="V256" s="352" t="s">
        <v>396</v>
      </c>
      <c r="W256" s="352" t="s">
        <v>396</v>
      </c>
      <c r="X256" s="442" t="s">
        <v>394</v>
      </c>
      <c r="Y256" s="353" t="s">
        <v>396</v>
      </c>
      <c r="Z256" s="466" t="s">
        <v>517</v>
      </c>
    </row>
    <row r="257" spans="1:26" ht="83.4" customHeight="1" x14ac:dyDescent="0.3">
      <c r="A257" s="1139"/>
      <c r="B257" s="1101"/>
      <c r="C257" s="1101"/>
      <c r="D257" s="1095"/>
      <c r="E257" s="1101"/>
      <c r="F257" s="1141"/>
      <c r="G257" s="1101"/>
      <c r="H257" s="1101"/>
      <c r="I257" s="230" t="s">
        <v>744</v>
      </c>
      <c r="J257" s="209">
        <v>1337</v>
      </c>
      <c r="K257" s="346" t="s">
        <v>880</v>
      </c>
      <c r="L257" s="93" t="s">
        <v>391</v>
      </c>
      <c r="M257" s="392" t="s">
        <v>401</v>
      </c>
      <c r="N257" s="1081"/>
      <c r="O257" s="93" t="s">
        <v>391</v>
      </c>
      <c r="P257" s="358" t="s">
        <v>393</v>
      </c>
      <c r="Q257" s="335" t="s">
        <v>394</v>
      </c>
      <c r="R257" s="99" t="s">
        <v>445</v>
      </c>
      <c r="S257" s="345" t="s">
        <v>394</v>
      </c>
      <c r="T257" s="352" t="s">
        <v>446</v>
      </c>
      <c r="U257" s="352" t="s">
        <v>396</v>
      </c>
      <c r="V257" s="352" t="s">
        <v>396</v>
      </c>
      <c r="W257" s="352" t="s">
        <v>396</v>
      </c>
      <c r="X257" s="442" t="s">
        <v>394</v>
      </c>
      <c r="Y257" s="353" t="s">
        <v>396</v>
      </c>
      <c r="Z257" s="466" t="s">
        <v>517</v>
      </c>
    </row>
    <row r="258" spans="1:26" ht="23.4" customHeight="1" x14ac:dyDescent="0.3">
      <c r="A258" s="1087" t="s">
        <v>663</v>
      </c>
      <c r="B258" s="1090" t="s">
        <v>664</v>
      </c>
      <c r="C258" s="1115" t="s">
        <v>882</v>
      </c>
      <c r="D258" s="1455" t="s">
        <v>883</v>
      </c>
      <c r="E258" s="1093" t="s">
        <v>884</v>
      </c>
      <c r="F258" s="1099" t="s">
        <v>885</v>
      </c>
      <c r="G258" s="1108" t="s">
        <v>395</v>
      </c>
      <c r="H258" s="1140" t="s">
        <v>668</v>
      </c>
      <c r="I258" s="1108" t="s">
        <v>838</v>
      </c>
      <c r="J258" s="148">
        <v>18</v>
      </c>
      <c r="K258" s="354" t="s">
        <v>626</v>
      </c>
      <c r="L258" s="99">
        <v>18</v>
      </c>
      <c r="M258" s="101">
        <f t="shared" ref="M258:M263" si="27">IF(L258="-----","-----",L258/J258)</f>
        <v>1</v>
      </c>
      <c r="N258" s="1126" t="s">
        <v>886</v>
      </c>
      <c r="O258" s="99">
        <v>18</v>
      </c>
      <c r="P258" s="101">
        <f t="shared" ref="P258:P263" si="28">IF(O258="-----","-----",O258/L258)</f>
        <v>1</v>
      </c>
      <c r="Q258" s="335" t="s">
        <v>394</v>
      </c>
      <c r="R258" s="99" t="s">
        <v>445</v>
      </c>
      <c r="S258" s="345" t="s">
        <v>394</v>
      </c>
      <c r="T258" s="352" t="s">
        <v>446</v>
      </c>
      <c r="U258" s="352" t="s">
        <v>396</v>
      </c>
      <c r="V258" s="352" t="s">
        <v>396</v>
      </c>
      <c r="W258" s="352" t="s">
        <v>396</v>
      </c>
      <c r="X258" s="442" t="s">
        <v>394</v>
      </c>
      <c r="Y258" s="353" t="s">
        <v>396</v>
      </c>
      <c r="Z258" s="466" t="s">
        <v>517</v>
      </c>
    </row>
    <row r="259" spans="1:26" ht="23.4" customHeight="1" x14ac:dyDescent="0.3">
      <c r="A259" s="1088"/>
      <c r="B259" s="1091"/>
      <c r="C259" s="1115"/>
      <c r="D259" s="1456"/>
      <c r="E259" s="1094"/>
      <c r="F259" s="1100"/>
      <c r="G259" s="1100"/>
      <c r="H259" s="1142"/>
      <c r="I259" s="1109"/>
      <c r="J259" s="148">
        <v>19</v>
      </c>
      <c r="K259" s="354" t="s">
        <v>598</v>
      </c>
      <c r="L259" s="99">
        <v>19</v>
      </c>
      <c r="M259" s="101">
        <f t="shared" si="27"/>
        <v>1</v>
      </c>
      <c r="N259" s="1127"/>
      <c r="O259" s="99">
        <v>19</v>
      </c>
      <c r="P259" s="101">
        <f t="shared" si="28"/>
        <v>1</v>
      </c>
      <c r="Q259" s="335" t="s">
        <v>394</v>
      </c>
      <c r="R259" s="99" t="s">
        <v>445</v>
      </c>
      <c r="S259" s="345" t="s">
        <v>394</v>
      </c>
      <c r="T259" s="352" t="s">
        <v>446</v>
      </c>
      <c r="U259" s="352" t="s">
        <v>396</v>
      </c>
      <c r="V259" s="352" t="s">
        <v>396</v>
      </c>
      <c r="W259" s="352" t="s">
        <v>396</v>
      </c>
      <c r="X259" s="442" t="s">
        <v>394</v>
      </c>
      <c r="Y259" s="353" t="s">
        <v>396</v>
      </c>
      <c r="Z259" s="466" t="s">
        <v>517</v>
      </c>
    </row>
    <row r="260" spans="1:26" ht="65.099999999999994" customHeight="1" x14ac:dyDescent="0.3">
      <c r="A260" s="1088"/>
      <c r="B260" s="1091"/>
      <c r="C260" s="1115"/>
      <c r="D260" s="1456"/>
      <c r="E260" s="1094"/>
      <c r="F260" s="1100"/>
      <c r="G260" s="1100"/>
      <c r="H260" s="1142"/>
      <c r="I260" s="1109"/>
      <c r="J260" s="148">
        <v>19</v>
      </c>
      <c r="K260" s="354" t="s">
        <v>600</v>
      </c>
      <c r="L260" s="99">
        <v>16</v>
      </c>
      <c r="M260" s="101">
        <f t="shared" si="27"/>
        <v>0.84210526315789469</v>
      </c>
      <c r="N260" s="1127"/>
      <c r="O260" s="99">
        <v>16</v>
      </c>
      <c r="P260" s="101">
        <f t="shared" si="28"/>
        <v>1</v>
      </c>
      <c r="Q260" s="99" t="s">
        <v>394</v>
      </c>
      <c r="R260" s="99" t="s">
        <v>445</v>
      </c>
      <c r="S260" s="355" t="s">
        <v>394</v>
      </c>
      <c r="T260" s="352" t="s">
        <v>446</v>
      </c>
      <c r="U260" s="352" t="s">
        <v>396</v>
      </c>
      <c r="V260" s="352" t="s">
        <v>396</v>
      </c>
      <c r="W260" s="337" t="s">
        <v>394</v>
      </c>
      <c r="X260" s="356" t="s">
        <v>396</v>
      </c>
      <c r="Y260" s="353" t="s">
        <v>396</v>
      </c>
      <c r="Z260" s="371" t="s">
        <v>887</v>
      </c>
    </row>
    <row r="261" spans="1:26" ht="86.4" customHeight="1" x14ac:dyDescent="0.3">
      <c r="A261" s="1088"/>
      <c r="B261" s="1091"/>
      <c r="C261" s="1115"/>
      <c r="D261" s="1456"/>
      <c r="E261" s="1094"/>
      <c r="F261" s="1100"/>
      <c r="G261" s="1100"/>
      <c r="H261" s="1142"/>
      <c r="I261" s="1109"/>
      <c r="J261" s="148">
        <v>19</v>
      </c>
      <c r="K261" s="354" t="s">
        <v>602</v>
      </c>
      <c r="L261" s="99">
        <v>18</v>
      </c>
      <c r="M261" s="101">
        <f t="shared" si="27"/>
        <v>0.94736842105263153</v>
      </c>
      <c r="N261" s="1127"/>
      <c r="O261" s="99">
        <v>18</v>
      </c>
      <c r="P261" s="101">
        <f t="shared" si="28"/>
        <v>1</v>
      </c>
      <c r="Q261" s="335" t="s">
        <v>394</v>
      </c>
      <c r="R261" s="99" t="s">
        <v>445</v>
      </c>
      <c r="S261" s="345" t="s">
        <v>394</v>
      </c>
      <c r="T261" s="352" t="s">
        <v>446</v>
      </c>
      <c r="U261" s="352" t="s">
        <v>396</v>
      </c>
      <c r="V261" s="352" t="s">
        <v>396</v>
      </c>
      <c r="W261" s="352" t="s">
        <v>396</v>
      </c>
      <c r="X261" s="442" t="s">
        <v>394</v>
      </c>
      <c r="Y261" s="353" t="s">
        <v>396</v>
      </c>
      <c r="Z261" s="371" t="s">
        <v>888</v>
      </c>
    </row>
    <row r="262" spans="1:26" ht="141.6" customHeight="1" x14ac:dyDescent="0.3">
      <c r="A262" s="1088"/>
      <c r="B262" s="1091"/>
      <c r="C262" s="1115"/>
      <c r="D262" s="1456"/>
      <c r="E262" s="1094"/>
      <c r="F262" s="1100"/>
      <c r="G262" s="1100"/>
      <c r="H262" s="1142"/>
      <c r="I262" s="1109"/>
      <c r="J262" s="148">
        <v>18</v>
      </c>
      <c r="K262" s="354" t="s">
        <v>603</v>
      </c>
      <c r="L262" s="99">
        <v>16</v>
      </c>
      <c r="M262" s="101">
        <f t="shared" si="27"/>
        <v>0.88888888888888884</v>
      </c>
      <c r="N262" s="1127"/>
      <c r="O262" s="99">
        <v>16</v>
      </c>
      <c r="P262" s="101">
        <f t="shared" si="28"/>
        <v>1</v>
      </c>
      <c r="Q262" s="335" t="s">
        <v>394</v>
      </c>
      <c r="R262" s="99" t="s">
        <v>445</v>
      </c>
      <c r="S262" s="345" t="s">
        <v>394</v>
      </c>
      <c r="T262" s="352" t="s">
        <v>446</v>
      </c>
      <c r="U262" s="352" t="s">
        <v>396</v>
      </c>
      <c r="V262" s="352" t="s">
        <v>396</v>
      </c>
      <c r="W262" s="352" t="s">
        <v>396</v>
      </c>
      <c r="X262" s="442" t="s">
        <v>394</v>
      </c>
      <c r="Y262" s="353" t="s">
        <v>396</v>
      </c>
      <c r="Z262" s="371" t="s">
        <v>889</v>
      </c>
    </row>
    <row r="263" spans="1:26" ht="23.1" customHeight="1" x14ac:dyDescent="0.3">
      <c r="A263" s="1089"/>
      <c r="B263" s="1092"/>
      <c r="C263" s="1115"/>
      <c r="D263" s="1457"/>
      <c r="E263" s="1095"/>
      <c r="F263" s="1101"/>
      <c r="G263" s="1101"/>
      <c r="H263" s="1141"/>
      <c r="I263" s="1110"/>
      <c r="J263" s="148">
        <v>17</v>
      </c>
      <c r="K263" s="354" t="s">
        <v>604</v>
      </c>
      <c r="L263" s="99">
        <v>17</v>
      </c>
      <c r="M263" s="101">
        <f t="shared" si="27"/>
        <v>1</v>
      </c>
      <c r="N263" s="1128"/>
      <c r="O263" s="99">
        <v>17</v>
      </c>
      <c r="P263" s="101">
        <f t="shared" si="28"/>
        <v>1</v>
      </c>
      <c r="Q263" s="335" t="s">
        <v>394</v>
      </c>
      <c r="R263" s="99" t="s">
        <v>445</v>
      </c>
      <c r="S263" s="345" t="s">
        <v>394</v>
      </c>
      <c r="T263" s="352" t="s">
        <v>446</v>
      </c>
      <c r="U263" s="352" t="s">
        <v>396</v>
      </c>
      <c r="V263" s="352" t="s">
        <v>396</v>
      </c>
      <c r="W263" s="352" t="s">
        <v>396</v>
      </c>
      <c r="X263" s="442" t="s">
        <v>394</v>
      </c>
      <c r="Y263" s="353" t="s">
        <v>396</v>
      </c>
      <c r="Z263" s="466" t="s">
        <v>517</v>
      </c>
    </row>
    <row r="264" spans="1:26" ht="198" x14ac:dyDescent="0.3">
      <c r="A264" s="237" t="s">
        <v>890</v>
      </c>
      <c r="B264" s="228" t="s">
        <v>891</v>
      </c>
      <c r="C264" s="238" t="s">
        <v>892</v>
      </c>
      <c r="D264" s="331" t="s">
        <v>893</v>
      </c>
      <c r="E264" s="313" t="s">
        <v>894</v>
      </c>
      <c r="F264" s="208" t="s">
        <v>895</v>
      </c>
      <c r="G264" s="208" t="s">
        <v>896</v>
      </c>
      <c r="H264" s="228" t="s">
        <v>897</v>
      </c>
      <c r="I264" s="230" t="s">
        <v>898</v>
      </c>
      <c r="J264" s="228">
        <v>503</v>
      </c>
      <c r="K264" s="334" t="s">
        <v>898</v>
      </c>
      <c r="L264" s="335">
        <v>503</v>
      </c>
      <c r="M264" s="445">
        <v>1</v>
      </c>
      <c r="N264" s="336" t="s">
        <v>899</v>
      </c>
      <c r="O264" s="335">
        <v>503</v>
      </c>
      <c r="P264" s="445">
        <v>1</v>
      </c>
      <c r="Q264" s="335" t="s">
        <v>394</v>
      </c>
      <c r="R264" s="99" t="s">
        <v>445</v>
      </c>
      <c r="S264" s="345" t="s">
        <v>394</v>
      </c>
      <c r="T264" s="352" t="s">
        <v>446</v>
      </c>
      <c r="U264" s="352" t="s">
        <v>396</v>
      </c>
      <c r="V264" s="352" t="s">
        <v>396</v>
      </c>
      <c r="W264" s="352" t="s">
        <v>396</v>
      </c>
      <c r="X264" s="442" t="s">
        <v>394</v>
      </c>
      <c r="Y264" s="353" t="s">
        <v>396</v>
      </c>
      <c r="Z264" s="466" t="s">
        <v>517</v>
      </c>
    </row>
    <row r="265" spans="1:26" ht="273.60000000000002" customHeight="1" x14ac:dyDescent="0.3">
      <c r="A265" s="239" t="s">
        <v>900</v>
      </c>
      <c r="B265" s="208" t="s">
        <v>901</v>
      </c>
      <c r="C265" s="238" t="s">
        <v>902</v>
      </c>
      <c r="D265" s="160" t="s">
        <v>903</v>
      </c>
      <c r="E265" s="229" t="s">
        <v>904</v>
      </c>
      <c r="F265" s="231" t="s">
        <v>905</v>
      </c>
      <c r="G265" s="208" t="s">
        <v>906</v>
      </c>
      <c r="H265" s="208" t="s">
        <v>907</v>
      </c>
      <c r="I265" s="230" t="s">
        <v>907</v>
      </c>
      <c r="J265" s="228">
        <v>103</v>
      </c>
      <c r="K265" s="334" t="s">
        <v>907</v>
      </c>
      <c r="L265" s="370">
        <v>103</v>
      </c>
      <c r="M265" s="372">
        <f>IFERROR(J265/L265,"")</f>
        <v>1</v>
      </c>
      <c r="N265" s="373" t="s">
        <v>908</v>
      </c>
      <c r="O265" s="370">
        <v>103</v>
      </c>
      <c r="P265" s="372">
        <f>O265/L265</f>
        <v>1</v>
      </c>
      <c r="Q265" s="335" t="s">
        <v>394</v>
      </c>
      <c r="R265" s="99" t="s">
        <v>445</v>
      </c>
      <c r="S265" s="345" t="s">
        <v>394</v>
      </c>
      <c r="T265" s="352" t="s">
        <v>446</v>
      </c>
      <c r="U265" s="352" t="s">
        <v>396</v>
      </c>
      <c r="V265" s="352" t="s">
        <v>396</v>
      </c>
      <c r="W265" s="352" t="s">
        <v>396</v>
      </c>
      <c r="X265" s="442" t="s">
        <v>394</v>
      </c>
      <c r="Y265" s="353" t="s">
        <v>396</v>
      </c>
      <c r="Z265" s="466" t="s">
        <v>517</v>
      </c>
    </row>
    <row r="266" spans="1:26" ht="224.1" customHeight="1" x14ac:dyDescent="0.3">
      <c r="A266" s="239" t="s">
        <v>381</v>
      </c>
      <c r="B266" s="208" t="s">
        <v>382</v>
      </c>
      <c r="C266" s="238" t="s">
        <v>909</v>
      </c>
      <c r="D266" s="160" t="s">
        <v>910</v>
      </c>
      <c r="E266" s="229" t="s">
        <v>911</v>
      </c>
      <c r="F266" s="231" t="s">
        <v>912</v>
      </c>
      <c r="G266" s="208" t="s">
        <v>690</v>
      </c>
      <c r="H266" s="208" t="s">
        <v>913</v>
      </c>
      <c r="I266" s="230" t="s">
        <v>914</v>
      </c>
      <c r="J266" s="209">
        <v>2139</v>
      </c>
      <c r="K266" s="419" t="s">
        <v>391</v>
      </c>
      <c r="L266" s="422" t="s">
        <v>400</v>
      </c>
      <c r="M266" s="426" t="s">
        <v>400</v>
      </c>
      <c r="N266" s="349" t="s">
        <v>915</v>
      </c>
      <c r="O266" s="422" t="s">
        <v>400</v>
      </c>
      <c r="P266" s="426" t="s">
        <v>400</v>
      </c>
      <c r="Q266" s="335" t="s">
        <v>394</v>
      </c>
      <c r="R266" s="99" t="s">
        <v>445</v>
      </c>
      <c r="S266" s="345" t="s">
        <v>394</v>
      </c>
      <c r="T266" s="352" t="s">
        <v>446</v>
      </c>
      <c r="U266" s="352" t="s">
        <v>396</v>
      </c>
      <c r="V266" s="352" t="s">
        <v>396</v>
      </c>
      <c r="W266" s="352" t="s">
        <v>396</v>
      </c>
      <c r="X266" s="442" t="s">
        <v>394</v>
      </c>
      <c r="Y266" s="353" t="s">
        <v>396</v>
      </c>
      <c r="Z266" s="371" t="s">
        <v>916</v>
      </c>
    </row>
    <row r="267" spans="1:26" ht="24.9" customHeight="1" x14ac:dyDescent="0.3">
      <c r="A267" s="1138" t="s">
        <v>381</v>
      </c>
      <c r="B267" s="1099" t="s">
        <v>382</v>
      </c>
      <c r="C267" s="1099" t="s">
        <v>917</v>
      </c>
      <c r="D267" s="1093" t="s">
        <v>918</v>
      </c>
      <c r="E267" s="1099" t="s">
        <v>919</v>
      </c>
      <c r="F267" s="1140" t="s">
        <v>920</v>
      </c>
      <c r="G267" s="1099" t="s">
        <v>921</v>
      </c>
      <c r="H267" s="1099" t="s">
        <v>922</v>
      </c>
      <c r="I267" s="1108" t="s">
        <v>923</v>
      </c>
      <c r="J267" s="302">
        <v>18</v>
      </c>
      <c r="K267" s="382" t="s">
        <v>643</v>
      </c>
      <c r="L267" s="382">
        <v>16</v>
      </c>
      <c r="M267" s="376">
        <f t="shared" ref="M267:M274" si="29">IF(L267="-----","-----",L267/J267)</f>
        <v>0.88888888888888884</v>
      </c>
      <c r="N267" s="1123" t="s">
        <v>924</v>
      </c>
      <c r="O267" s="375">
        <v>16</v>
      </c>
      <c r="P267" s="376">
        <f t="shared" ref="P267:P277" si="30">IF(O267="-----","-----",O267/L267)</f>
        <v>1</v>
      </c>
      <c r="Q267" s="335" t="s">
        <v>394</v>
      </c>
      <c r="R267" s="99" t="s">
        <v>445</v>
      </c>
      <c r="S267" s="345" t="s">
        <v>394</v>
      </c>
      <c r="T267" s="352" t="s">
        <v>446</v>
      </c>
      <c r="U267" s="352" t="s">
        <v>396</v>
      </c>
      <c r="V267" s="352" t="s">
        <v>396</v>
      </c>
      <c r="W267" s="352" t="s">
        <v>396</v>
      </c>
      <c r="X267" s="442" t="s">
        <v>394</v>
      </c>
      <c r="Y267" s="353" t="s">
        <v>396</v>
      </c>
      <c r="Z267" s="466" t="s">
        <v>517</v>
      </c>
    </row>
    <row r="268" spans="1:26" ht="24.9" customHeight="1" x14ac:dyDescent="0.3">
      <c r="A268" s="1468"/>
      <c r="B268" s="1100"/>
      <c r="C268" s="1100"/>
      <c r="D268" s="1094"/>
      <c r="E268" s="1100"/>
      <c r="F268" s="1142"/>
      <c r="G268" s="1100"/>
      <c r="H268" s="1100"/>
      <c r="I268" s="1109"/>
      <c r="J268" s="149">
        <v>16</v>
      </c>
      <c r="K268" s="375" t="s">
        <v>646</v>
      </c>
      <c r="L268" s="375">
        <v>14</v>
      </c>
      <c r="M268" s="376">
        <f t="shared" si="29"/>
        <v>0.875</v>
      </c>
      <c r="N268" s="1124"/>
      <c r="O268" s="375">
        <v>14</v>
      </c>
      <c r="P268" s="376">
        <f t="shared" si="30"/>
        <v>1</v>
      </c>
      <c r="Q268" s="335" t="s">
        <v>394</v>
      </c>
      <c r="R268" s="99" t="s">
        <v>445</v>
      </c>
      <c r="S268" s="345" t="s">
        <v>394</v>
      </c>
      <c r="T268" s="352" t="s">
        <v>446</v>
      </c>
      <c r="U268" s="352" t="s">
        <v>396</v>
      </c>
      <c r="V268" s="352" t="s">
        <v>396</v>
      </c>
      <c r="W268" s="352" t="s">
        <v>396</v>
      </c>
      <c r="X268" s="442" t="s">
        <v>394</v>
      </c>
      <c r="Y268" s="353" t="s">
        <v>396</v>
      </c>
      <c r="Z268" s="466" t="s">
        <v>517</v>
      </c>
    </row>
    <row r="269" spans="1:26" ht="24.9" customHeight="1" x14ac:dyDescent="0.3">
      <c r="A269" s="1468"/>
      <c r="B269" s="1100"/>
      <c r="C269" s="1100"/>
      <c r="D269" s="1094"/>
      <c r="E269" s="1100"/>
      <c r="F269" s="1142"/>
      <c r="G269" s="1100"/>
      <c r="H269" s="1100"/>
      <c r="I269" s="1109"/>
      <c r="J269" s="149">
        <v>17</v>
      </c>
      <c r="K269" s="375" t="s">
        <v>647</v>
      </c>
      <c r="L269" s="375">
        <v>17</v>
      </c>
      <c r="M269" s="376">
        <f t="shared" si="29"/>
        <v>1</v>
      </c>
      <c r="N269" s="1124"/>
      <c r="O269" s="375">
        <v>17</v>
      </c>
      <c r="P269" s="376">
        <f t="shared" si="30"/>
        <v>1</v>
      </c>
      <c r="Q269" s="335" t="s">
        <v>394</v>
      </c>
      <c r="R269" s="99" t="s">
        <v>445</v>
      </c>
      <c r="S269" s="345" t="s">
        <v>394</v>
      </c>
      <c r="T269" s="352" t="s">
        <v>446</v>
      </c>
      <c r="U269" s="352" t="s">
        <v>396</v>
      </c>
      <c r="V269" s="352" t="s">
        <v>396</v>
      </c>
      <c r="W269" s="352" t="s">
        <v>396</v>
      </c>
      <c r="X269" s="442" t="s">
        <v>394</v>
      </c>
      <c r="Y269" s="353" t="s">
        <v>396</v>
      </c>
      <c r="Z269" s="466" t="s">
        <v>517</v>
      </c>
    </row>
    <row r="270" spans="1:26" ht="24.9" customHeight="1" x14ac:dyDescent="0.3">
      <c r="A270" s="1468"/>
      <c r="B270" s="1100"/>
      <c r="C270" s="1100"/>
      <c r="D270" s="1094"/>
      <c r="E270" s="1100"/>
      <c r="F270" s="1142"/>
      <c r="G270" s="1100"/>
      <c r="H270" s="1100"/>
      <c r="I270" s="1109"/>
      <c r="J270" s="149">
        <v>16</v>
      </c>
      <c r="K270" s="375" t="s">
        <v>648</v>
      </c>
      <c r="L270" s="375">
        <v>15</v>
      </c>
      <c r="M270" s="376">
        <f t="shared" si="29"/>
        <v>0.9375</v>
      </c>
      <c r="N270" s="1124"/>
      <c r="O270" s="375">
        <v>15</v>
      </c>
      <c r="P270" s="376">
        <f t="shared" si="30"/>
        <v>1</v>
      </c>
      <c r="Q270" s="335" t="s">
        <v>394</v>
      </c>
      <c r="R270" s="99" t="s">
        <v>445</v>
      </c>
      <c r="S270" s="345" t="s">
        <v>394</v>
      </c>
      <c r="T270" s="352" t="s">
        <v>446</v>
      </c>
      <c r="U270" s="352" t="s">
        <v>396</v>
      </c>
      <c r="V270" s="352" t="s">
        <v>396</v>
      </c>
      <c r="W270" s="352" t="s">
        <v>396</v>
      </c>
      <c r="X270" s="442" t="s">
        <v>394</v>
      </c>
      <c r="Y270" s="353" t="s">
        <v>396</v>
      </c>
      <c r="Z270" s="466" t="s">
        <v>517</v>
      </c>
    </row>
    <row r="271" spans="1:26" ht="24.9" customHeight="1" x14ac:dyDescent="0.3">
      <c r="A271" s="1468"/>
      <c r="B271" s="1100"/>
      <c r="C271" s="1100"/>
      <c r="D271" s="1094"/>
      <c r="E271" s="1100"/>
      <c r="F271" s="1142"/>
      <c r="G271" s="1100"/>
      <c r="H271" s="1100"/>
      <c r="I271" s="1109"/>
      <c r="J271" s="149">
        <v>17</v>
      </c>
      <c r="K271" s="375" t="s">
        <v>649</v>
      </c>
      <c r="L271" s="375">
        <v>17</v>
      </c>
      <c r="M271" s="376">
        <f t="shared" si="29"/>
        <v>1</v>
      </c>
      <c r="N271" s="1124"/>
      <c r="O271" s="375">
        <v>17</v>
      </c>
      <c r="P271" s="376">
        <f t="shared" si="30"/>
        <v>1</v>
      </c>
      <c r="Q271" s="335" t="s">
        <v>394</v>
      </c>
      <c r="R271" s="99" t="s">
        <v>445</v>
      </c>
      <c r="S271" s="345" t="s">
        <v>394</v>
      </c>
      <c r="T271" s="352" t="s">
        <v>446</v>
      </c>
      <c r="U271" s="352" t="s">
        <v>396</v>
      </c>
      <c r="V271" s="352" t="s">
        <v>396</v>
      </c>
      <c r="W271" s="352" t="s">
        <v>396</v>
      </c>
      <c r="X271" s="442" t="s">
        <v>394</v>
      </c>
      <c r="Y271" s="353" t="s">
        <v>396</v>
      </c>
      <c r="Z271" s="466" t="s">
        <v>517</v>
      </c>
    </row>
    <row r="272" spans="1:26" ht="24.9" customHeight="1" x14ac:dyDescent="0.3">
      <c r="A272" s="1468"/>
      <c r="B272" s="1100"/>
      <c r="C272" s="1100"/>
      <c r="D272" s="1094"/>
      <c r="E272" s="1100"/>
      <c r="F272" s="1142"/>
      <c r="G272" s="1100"/>
      <c r="H272" s="1100"/>
      <c r="I272" s="1109"/>
      <c r="J272" s="153">
        <v>18</v>
      </c>
      <c r="K272" s="375" t="s">
        <v>590</v>
      </c>
      <c r="L272" s="375">
        <v>18</v>
      </c>
      <c r="M272" s="376">
        <f t="shared" si="29"/>
        <v>1</v>
      </c>
      <c r="N272" s="1124"/>
      <c r="O272" s="375">
        <v>18</v>
      </c>
      <c r="P272" s="376">
        <f t="shared" si="30"/>
        <v>1</v>
      </c>
      <c r="Q272" s="335" t="s">
        <v>394</v>
      </c>
      <c r="R272" s="99" t="s">
        <v>445</v>
      </c>
      <c r="S272" s="345" t="s">
        <v>394</v>
      </c>
      <c r="T272" s="352" t="s">
        <v>446</v>
      </c>
      <c r="U272" s="352" t="s">
        <v>396</v>
      </c>
      <c r="V272" s="352" t="s">
        <v>396</v>
      </c>
      <c r="W272" s="352" t="s">
        <v>396</v>
      </c>
      <c r="X272" s="442" t="s">
        <v>394</v>
      </c>
      <c r="Y272" s="353" t="s">
        <v>396</v>
      </c>
      <c r="Z272" s="466" t="s">
        <v>517</v>
      </c>
    </row>
    <row r="273" spans="1:26" ht="24.9" customHeight="1" x14ac:dyDescent="0.3">
      <c r="A273" s="1468"/>
      <c r="B273" s="1100"/>
      <c r="C273" s="1100"/>
      <c r="D273" s="1094"/>
      <c r="E273" s="1100"/>
      <c r="F273" s="1142"/>
      <c r="G273" s="1100"/>
      <c r="H273" s="1100"/>
      <c r="I273" s="1109"/>
      <c r="J273" s="153">
        <v>16</v>
      </c>
      <c r="K273" s="375" t="s">
        <v>592</v>
      </c>
      <c r="L273" s="375">
        <v>16</v>
      </c>
      <c r="M273" s="376">
        <f t="shared" si="29"/>
        <v>1</v>
      </c>
      <c r="N273" s="1124"/>
      <c r="O273" s="375">
        <v>16</v>
      </c>
      <c r="P273" s="376">
        <f t="shared" si="30"/>
        <v>1</v>
      </c>
      <c r="Q273" s="335" t="s">
        <v>394</v>
      </c>
      <c r="R273" s="99" t="s">
        <v>445</v>
      </c>
      <c r="S273" s="345" t="s">
        <v>394</v>
      </c>
      <c r="T273" s="352" t="s">
        <v>446</v>
      </c>
      <c r="U273" s="352" t="s">
        <v>396</v>
      </c>
      <c r="V273" s="352" t="s">
        <v>396</v>
      </c>
      <c r="W273" s="352" t="s">
        <v>396</v>
      </c>
      <c r="X273" s="442" t="s">
        <v>394</v>
      </c>
      <c r="Y273" s="353" t="s">
        <v>396</v>
      </c>
      <c r="Z273" s="466" t="s">
        <v>517</v>
      </c>
    </row>
    <row r="274" spans="1:26" ht="24.9" customHeight="1" x14ac:dyDescent="0.3">
      <c r="A274" s="1468"/>
      <c r="B274" s="1100"/>
      <c r="C274" s="1100"/>
      <c r="D274" s="1094"/>
      <c r="E274" s="1100"/>
      <c r="F274" s="1142"/>
      <c r="G274" s="1100"/>
      <c r="H274" s="1100"/>
      <c r="I274" s="1109"/>
      <c r="J274" s="153">
        <v>19</v>
      </c>
      <c r="K274" s="375" t="s">
        <v>594</v>
      </c>
      <c r="L274" s="375">
        <v>19</v>
      </c>
      <c r="M274" s="376">
        <f t="shared" si="29"/>
        <v>1</v>
      </c>
      <c r="N274" s="1124"/>
      <c r="O274" s="375">
        <v>19</v>
      </c>
      <c r="P274" s="376">
        <f t="shared" si="30"/>
        <v>1</v>
      </c>
      <c r="Q274" s="335" t="s">
        <v>394</v>
      </c>
      <c r="R274" s="99" t="s">
        <v>445</v>
      </c>
      <c r="S274" s="345" t="s">
        <v>394</v>
      </c>
      <c r="T274" s="352" t="s">
        <v>446</v>
      </c>
      <c r="U274" s="352" t="s">
        <v>396</v>
      </c>
      <c r="V274" s="352" t="s">
        <v>396</v>
      </c>
      <c r="W274" s="352" t="s">
        <v>396</v>
      </c>
      <c r="X274" s="442" t="s">
        <v>394</v>
      </c>
      <c r="Y274" s="353" t="s">
        <v>396</v>
      </c>
      <c r="Z274" s="466" t="s">
        <v>517</v>
      </c>
    </row>
    <row r="275" spans="1:26" ht="24.9" customHeight="1" x14ac:dyDescent="0.3">
      <c r="A275" s="1468"/>
      <c r="B275" s="1100"/>
      <c r="C275" s="1100"/>
      <c r="D275" s="1094"/>
      <c r="E275" s="1100"/>
      <c r="F275" s="1142"/>
      <c r="G275" s="1100"/>
      <c r="H275" s="1100"/>
      <c r="I275" s="1109"/>
      <c r="J275" s="153">
        <v>15</v>
      </c>
      <c r="K275" s="375" t="s">
        <v>784</v>
      </c>
      <c r="L275" s="375">
        <v>15</v>
      </c>
      <c r="M275" s="376">
        <f>IF(L275="-----","-----",L275/J275)</f>
        <v>1</v>
      </c>
      <c r="N275" s="1124"/>
      <c r="O275" s="375">
        <v>15</v>
      </c>
      <c r="P275" s="376">
        <f t="shared" si="30"/>
        <v>1</v>
      </c>
      <c r="Q275" s="335" t="s">
        <v>394</v>
      </c>
      <c r="R275" s="99" t="s">
        <v>445</v>
      </c>
      <c r="S275" s="345" t="s">
        <v>394</v>
      </c>
      <c r="T275" s="352" t="s">
        <v>446</v>
      </c>
      <c r="U275" s="352" t="s">
        <v>396</v>
      </c>
      <c r="V275" s="352" t="s">
        <v>396</v>
      </c>
      <c r="W275" s="352" t="s">
        <v>396</v>
      </c>
      <c r="X275" s="442" t="s">
        <v>394</v>
      </c>
      <c r="Y275" s="353" t="s">
        <v>396</v>
      </c>
      <c r="Z275" s="466" t="s">
        <v>517</v>
      </c>
    </row>
    <row r="276" spans="1:26" ht="24.9" customHeight="1" x14ac:dyDescent="0.3">
      <c r="A276" s="1139"/>
      <c r="B276" s="1101"/>
      <c r="C276" s="1101"/>
      <c r="D276" s="1095"/>
      <c r="E276" s="1101"/>
      <c r="F276" s="1141"/>
      <c r="G276" s="1101"/>
      <c r="H276" s="1101"/>
      <c r="I276" s="1110"/>
      <c r="J276" s="153">
        <v>17</v>
      </c>
      <c r="K276" s="375" t="s">
        <v>785</v>
      </c>
      <c r="L276" s="375">
        <v>15</v>
      </c>
      <c r="M276" s="376">
        <f>IF(L276="-----","-----",L276/J276)</f>
        <v>0.88235294117647056</v>
      </c>
      <c r="N276" s="1125"/>
      <c r="O276" s="375">
        <v>15</v>
      </c>
      <c r="P276" s="376">
        <f t="shared" si="30"/>
        <v>1</v>
      </c>
      <c r="Q276" s="335" t="s">
        <v>394</v>
      </c>
      <c r="R276" s="99" t="s">
        <v>445</v>
      </c>
      <c r="S276" s="345" t="s">
        <v>394</v>
      </c>
      <c r="T276" s="352" t="s">
        <v>446</v>
      </c>
      <c r="U276" s="352" t="s">
        <v>396</v>
      </c>
      <c r="V276" s="352" t="s">
        <v>396</v>
      </c>
      <c r="W276" s="352" t="s">
        <v>396</v>
      </c>
      <c r="X276" s="442" t="s">
        <v>394</v>
      </c>
      <c r="Y276" s="353" t="s">
        <v>396</v>
      </c>
      <c r="Z276" s="466" t="s">
        <v>517</v>
      </c>
    </row>
    <row r="277" spans="1:26" ht="30" customHeight="1" x14ac:dyDescent="0.3">
      <c r="A277" s="1486" t="s">
        <v>420</v>
      </c>
      <c r="B277" s="1474" t="s">
        <v>421</v>
      </c>
      <c r="C277" s="1495" t="s">
        <v>925</v>
      </c>
      <c r="D277" s="1465" t="s">
        <v>926</v>
      </c>
      <c r="E277" s="1096" t="s">
        <v>927</v>
      </c>
      <c r="F277" s="1099" t="s">
        <v>928</v>
      </c>
      <c r="G277" s="1111" t="s">
        <v>929</v>
      </c>
      <c r="H277" s="1099" t="s">
        <v>930</v>
      </c>
      <c r="I277" s="302" t="s">
        <v>589</v>
      </c>
      <c r="J277" s="367">
        <v>9</v>
      </c>
      <c r="K277" s="403" t="s">
        <v>589</v>
      </c>
      <c r="L277" s="345">
        <v>9</v>
      </c>
      <c r="M277" s="376">
        <f>IF(L277="-----","-----",L277/J277)</f>
        <v>1</v>
      </c>
      <c r="N277" s="1452" t="s">
        <v>931</v>
      </c>
      <c r="O277" s="345">
        <v>9</v>
      </c>
      <c r="P277" s="376">
        <f t="shared" si="30"/>
        <v>1</v>
      </c>
      <c r="Q277" s="335" t="s">
        <v>394</v>
      </c>
      <c r="R277" s="99" t="s">
        <v>445</v>
      </c>
      <c r="S277" s="345" t="s">
        <v>394</v>
      </c>
      <c r="T277" s="352" t="s">
        <v>446</v>
      </c>
      <c r="U277" s="352" t="s">
        <v>396</v>
      </c>
      <c r="V277" s="352" t="s">
        <v>396</v>
      </c>
      <c r="W277" s="352" t="s">
        <v>396</v>
      </c>
      <c r="X277" s="442" t="s">
        <v>394</v>
      </c>
      <c r="Y277" s="353" t="s">
        <v>396</v>
      </c>
      <c r="Z277" s="466" t="s">
        <v>517</v>
      </c>
    </row>
    <row r="278" spans="1:26" ht="30" customHeight="1" x14ac:dyDescent="0.3">
      <c r="A278" s="1487"/>
      <c r="B278" s="1475"/>
      <c r="C278" s="1496"/>
      <c r="D278" s="1466"/>
      <c r="E278" s="1097"/>
      <c r="F278" s="1100"/>
      <c r="G278" s="1112"/>
      <c r="H278" s="1100"/>
      <c r="I278" s="302" t="s">
        <v>593</v>
      </c>
      <c r="J278" s="367">
        <v>11</v>
      </c>
      <c r="K278" s="403" t="s">
        <v>593</v>
      </c>
      <c r="L278" s="345">
        <v>11</v>
      </c>
      <c r="M278" s="376">
        <f>IF(L278="-----","-----",L278/J278)</f>
        <v>1</v>
      </c>
      <c r="N278" s="1453"/>
      <c r="O278" s="99">
        <v>11</v>
      </c>
      <c r="P278" s="376">
        <f t="shared" ref="P278" si="31">IF(O278="-----","-----",O278/L278)</f>
        <v>1</v>
      </c>
      <c r="Q278" s="335" t="s">
        <v>394</v>
      </c>
      <c r="R278" s="99" t="s">
        <v>445</v>
      </c>
      <c r="S278" s="345" t="s">
        <v>394</v>
      </c>
      <c r="T278" s="352" t="s">
        <v>446</v>
      </c>
      <c r="U278" s="352" t="s">
        <v>396</v>
      </c>
      <c r="V278" s="352" t="s">
        <v>396</v>
      </c>
      <c r="W278" s="352" t="s">
        <v>396</v>
      </c>
      <c r="X278" s="442" t="s">
        <v>394</v>
      </c>
      <c r="Y278" s="353" t="s">
        <v>396</v>
      </c>
      <c r="Z278" s="466" t="s">
        <v>517</v>
      </c>
    </row>
    <row r="279" spans="1:26" ht="30" customHeight="1" x14ac:dyDescent="0.3">
      <c r="A279" s="1487"/>
      <c r="B279" s="1475"/>
      <c r="C279" s="1496"/>
      <c r="D279" s="1466"/>
      <c r="E279" s="1097"/>
      <c r="F279" s="1100"/>
      <c r="G279" s="1112"/>
      <c r="H279" s="1100"/>
      <c r="I279" s="366" t="s">
        <v>605</v>
      </c>
      <c r="J279" s="367">
        <v>1</v>
      </c>
      <c r="K279" s="403" t="s">
        <v>605</v>
      </c>
      <c r="L279" s="345">
        <v>1</v>
      </c>
      <c r="M279" s="376">
        <f>IF(L279="-----","-----",L279/J279)</f>
        <v>1</v>
      </c>
      <c r="N279" s="1453"/>
      <c r="O279" s="345">
        <v>1</v>
      </c>
      <c r="P279" s="376">
        <f>IF(O279="-----","-----",O279/L279)</f>
        <v>1</v>
      </c>
      <c r="Q279" s="335" t="s">
        <v>394</v>
      </c>
      <c r="R279" s="99" t="s">
        <v>445</v>
      </c>
      <c r="S279" s="345" t="s">
        <v>394</v>
      </c>
      <c r="T279" s="352" t="s">
        <v>446</v>
      </c>
      <c r="U279" s="352" t="s">
        <v>396</v>
      </c>
      <c r="V279" s="352" t="s">
        <v>396</v>
      </c>
      <c r="W279" s="352" t="s">
        <v>396</v>
      </c>
      <c r="X279" s="442" t="s">
        <v>394</v>
      </c>
      <c r="Y279" s="353" t="s">
        <v>396</v>
      </c>
      <c r="Z279" s="466" t="s">
        <v>517</v>
      </c>
    </row>
    <row r="280" spans="1:26" ht="30" customHeight="1" x14ac:dyDescent="0.3">
      <c r="A280" s="1487"/>
      <c r="B280" s="1475"/>
      <c r="C280" s="1496"/>
      <c r="D280" s="1466"/>
      <c r="E280" s="1097"/>
      <c r="F280" s="1100"/>
      <c r="G280" s="1112"/>
      <c r="H280" s="1100"/>
      <c r="I280" s="366" t="s">
        <v>606</v>
      </c>
      <c r="J280" s="367">
        <v>6</v>
      </c>
      <c r="K280" s="403" t="s">
        <v>606</v>
      </c>
      <c r="L280" s="345">
        <v>6</v>
      </c>
      <c r="M280" s="376">
        <f t="shared" ref="M280:M284" si="32">IF(L280="-----","-----",L280/J280)</f>
        <v>1</v>
      </c>
      <c r="N280" s="1453"/>
      <c r="O280" s="345">
        <v>6</v>
      </c>
      <c r="P280" s="376">
        <f t="shared" ref="P280:P283" si="33">IF(O280="-----","-----",O280/L280)</f>
        <v>1</v>
      </c>
      <c r="Q280" s="335" t="s">
        <v>394</v>
      </c>
      <c r="R280" s="99" t="s">
        <v>445</v>
      </c>
      <c r="S280" s="345" t="s">
        <v>394</v>
      </c>
      <c r="T280" s="352" t="s">
        <v>446</v>
      </c>
      <c r="U280" s="352" t="s">
        <v>396</v>
      </c>
      <c r="V280" s="352" t="s">
        <v>396</v>
      </c>
      <c r="W280" s="352" t="s">
        <v>396</v>
      </c>
      <c r="X280" s="442" t="s">
        <v>394</v>
      </c>
      <c r="Y280" s="353" t="s">
        <v>396</v>
      </c>
      <c r="Z280" s="466" t="s">
        <v>517</v>
      </c>
    </row>
    <row r="281" spans="1:26" ht="30" customHeight="1" x14ac:dyDescent="0.3">
      <c r="A281" s="1487"/>
      <c r="B281" s="1475"/>
      <c r="C281" s="1496"/>
      <c r="D281" s="1466"/>
      <c r="E281" s="1097"/>
      <c r="F281" s="1100"/>
      <c r="G281" s="1112"/>
      <c r="H281" s="1100"/>
      <c r="I281" s="366" t="s">
        <v>607</v>
      </c>
      <c r="J281" s="367">
        <v>4</v>
      </c>
      <c r="K281" s="403" t="s">
        <v>607</v>
      </c>
      <c r="L281" s="345">
        <v>4</v>
      </c>
      <c r="M281" s="376">
        <f t="shared" si="32"/>
        <v>1</v>
      </c>
      <c r="N281" s="1453"/>
      <c r="O281" s="345">
        <v>4</v>
      </c>
      <c r="P281" s="376">
        <f t="shared" si="33"/>
        <v>1</v>
      </c>
      <c r="Q281" s="335" t="s">
        <v>394</v>
      </c>
      <c r="R281" s="99" t="s">
        <v>445</v>
      </c>
      <c r="S281" s="345" t="s">
        <v>394</v>
      </c>
      <c r="T281" s="352" t="s">
        <v>446</v>
      </c>
      <c r="U281" s="352" t="s">
        <v>396</v>
      </c>
      <c r="V281" s="352" t="s">
        <v>396</v>
      </c>
      <c r="W281" s="352" t="s">
        <v>396</v>
      </c>
      <c r="X281" s="442" t="s">
        <v>394</v>
      </c>
      <c r="Y281" s="353" t="s">
        <v>396</v>
      </c>
      <c r="Z281" s="466" t="s">
        <v>517</v>
      </c>
    </row>
    <row r="282" spans="1:26" ht="30" customHeight="1" x14ac:dyDescent="0.3">
      <c r="A282" s="1487"/>
      <c r="B282" s="1475"/>
      <c r="C282" s="1496"/>
      <c r="D282" s="1466"/>
      <c r="E282" s="1097"/>
      <c r="F282" s="1100"/>
      <c r="G282" s="1112"/>
      <c r="H282" s="1100"/>
      <c r="I282" s="366" t="s">
        <v>608</v>
      </c>
      <c r="J282" s="367">
        <v>2</v>
      </c>
      <c r="K282" s="403" t="s">
        <v>608</v>
      </c>
      <c r="L282" s="345">
        <v>2</v>
      </c>
      <c r="M282" s="376">
        <f t="shared" si="32"/>
        <v>1</v>
      </c>
      <c r="N282" s="1453"/>
      <c r="O282" s="345">
        <v>2</v>
      </c>
      <c r="P282" s="376">
        <f t="shared" si="33"/>
        <v>1</v>
      </c>
      <c r="Q282" s="335" t="s">
        <v>394</v>
      </c>
      <c r="R282" s="99" t="s">
        <v>445</v>
      </c>
      <c r="S282" s="345" t="s">
        <v>394</v>
      </c>
      <c r="T282" s="352" t="s">
        <v>446</v>
      </c>
      <c r="U282" s="352" t="s">
        <v>396</v>
      </c>
      <c r="V282" s="352" t="s">
        <v>396</v>
      </c>
      <c r="W282" s="352" t="s">
        <v>396</v>
      </c>
      <c r="X282" s="442" t="s">
        <v>394</v>
      </c>
      <c r="Y282" s="353" t="s">
        <v>396</v>
      </c>
      <c r="Z282" s="466" t="s">
        <v>517</v>
      </c>
    </row>
    <row r="283" spans="1:26" ht="30" customHeight="1" x14ac:dyDescent="0.3">
      <c r="A283" s="1488"/>
      <c r="B283" s="1476"/>
      <c r="C283" s="1497"/>
      <c r="D283" s="1467"/>
      <c r="E283" s="1098"/>
      <c r="F283" s="1101"/>
      <c r="G283" s="1113"/>
      <c r="H283" s="1101"/>
      <c r="I283" s="366" t="s">
        <v>609</v>
      </c>
      <c r="J283" s="367">
        <v>1</v>
      </c>
      <c r="K283" s="403" t="s">
        <v>609</v>
      </c>
      <c r="L283" s="345">
        <v>1</v>
      </c>
      <c r="M283" s="376">
        <f t="shared" si="32"/>
        <v>1</v>
      </c>
      <c r="N283" s="1454"/>
      <c r="O283" s="345">
        <v>1</v>
      </c>
      <c r="P283" s="376">
        <f t="shared" si="33"/>
        <v>1</v>
      </c>
      <c r="Q283" s="335" t="s">
        <v>394</v>
      </c>
      <c r="R283" s="99" t="s">
        <v>445</v>
      </c>
      <c r="S283" s="345" t="s">
        <v>394</v>
      </c>
      <c r="T283" s="352" t="s">
        <v>446</v>
      </c>
      <c r="U283" s="352" t="s">
        <v>396</v>
      </c>
      <c r="V283" s="352" t="s">
        <v>396</v>
      </c>
      <c r="W283" s="352" t="s">
        <v>396</v>
      </c>
      <c r="X283" s="442" t="s">
        <v>394</v>
      </c>
      <c r="Y283" s="353" t="s">
        <v>396</v>
      </c>
      <c r="Z283" s="466" t="s">
        <v>517</v>
      </c>
    </row>
    <row r="284" spans="1:26" ht="246.6" customHeight="1" x14ac:dyDescent="0.3">
      <c r="A284" s="784" t="s">
        <v>501</v>
      </c>
      <c r="B284" s="240" t="s">
        <v>465</v>
      </c>
      <c r="C284" s="241" t="s">
        <v>932</v>
      </c>
      <c r="D284" s="190" t="s">
        <v>933</v>
      </c>
      <c r="E284" s="303" t="s">
        <v>934</v>
      </c>
      <c r="F284" s="231" t="s">
        <v>935</v>
      </c>
      <c r="G284" s="155" t="s">
        <v>690</v>
      </c>
      <c r="H284" s="231" t="s">
        <v>936</v>
      </c>
      <c r="I284" s="161" t="s">
        <v>937</v>
      </c>
      <c r="J284" s="153">
        <v>41</v>
      </c>
      <c r="K284" s="403" t="s">
        <v>938</v>
      </c>
      <c r="L284" s="364">
        <v>41</v>
      </c>
      <c r="M284" s="365">
        <f t="shared" si="32"/>
        <v>1</v>
      </c>
      <c r="N284" s="404" t="s">
        <v>939</v>
      </c>
      <c r="O284" s="364">
        <v>41</v>
      </c>
      <c r="P284" s="365">
        <f>IF(O284="-----","-----",O284/L284)</f>
        <v>1</v>
      </c>
      <c r="Q284" s="335" t="s">
        <v>394</v>
      </c>
      <c r="R284" s="99" t="s">
        <v>445</v>
      </c>
      <c r="S284" s="345" t="s">
        <v>394</v>
      </c>
      <c r="T284" s="352" t="s">
        <v>446</v>
      </c>
      <c r="U284" s="352" t="s">
        <v>396</v>
      </c>
      <c r="V284" s="352" t="s">
        <v>396</v>
      </c>
      <c r="W284" s="352" t="s">
        <v>396</v>
      </c>
      <c r="X284" s="405" t="s">
        <v>394</v>
      </c>
      <c r="Y284" s="353" t="s">
        <v>396</v>
      </c>
      <c r="Z284" s="466" t="s">
        <v>517</v>
      </c>
    </row>
    <row r="285" spans="1:26" ht="145.19999999999999" x14ac:dyDescent="0.3">
      <c r="A285" s="239" t="s">
        <v>420</v>
      </c>
      <c r="B285" s="208" t="s">
        <v>421</v>
      </c>
      <c r="C285" s="238" t="s">
        <v>932</v>
      </c>
      <c r="D285" s="229" t="s">
        <v>940</v>
      </c>
      <c r="E285" s="229" t="s">
        <v>941</v>
      </c>
      <c r="F285" s="228" t="s">
        <v>942</v>
      </c>
      <c r="G285" s="208" t="s">
        <v>929</v>
      </c>
      <c r="H285" s="208" t="s">
        <v>943</v>
      </c>
      <c r="I285" s="230" t="s">
        <v>944</v>
      </c>
      <c r="J285" s="366">
        <v>119</v>
      </c>
      <c r="K285" s="590" t="s">
        <v>944</v>
      </c>
      <c r="L285" s="382">
        <v>106</v>
      </c>
      <c r="M285" s="389">
        <f>IF(L285="-----","-----",L285/J285)</f>
        <v>0.89075630252100846</v>
      </c>
      <c r="N285" s="591" t="s">
        <v>945</v>
      </c>
      <c r="O285" s="579">
        <v>106</v>
      </c>
      <c r="P285" s="592">
        <f>IF(O285="-----","-----",O285/L285)</f>
        <v>1</v>
      </c>
      <c r="Q285" s="585" t="s">
        <v>394</v>
      </c>
      <c r="R285" s="375" t="s">
        <v>445</v>
      </c>
      <c r="S285" s="586" t="s">
        <v>394</v>
      </c>
      <c r="T285" s="587" t="s">
        <v>446</v>
      </c>
      <c r="U285" s="587" t="s">
        <v>396</v>
      </c>
      <c r="V285" s="587" t="s">
        <v>396</v>
      </c>
      <c r="W285" s="587" t="s">
        <v>396</v>
      </c>
      <c r="X285" s="588" t="s">
        <v>394</v>
      </c>
      <c r="Y285" s="589" t="s">
        <v>396</v>
      </c>
      <c r="Z285" s="783" t="s">
        <v>517</v>
      </c>
    </row>
    <row r="286" spans="1:26" ht="135.6" customHeight="1" x14ac:dyDescent="0.3">
      <c r="A286" s="239" t="s">
        <v>420</v>
      </c>
      <c r="B286" s="208" t="s">
        <v>946</v>
      </c>
      <c r="C286" s="238" t="s">
        <v>932</v>
      </c>
      <c r="D286" s="160" t="s">
        <v>940</v>
      </c>
      <c r="E286" s="229" t="s">
        <v>941</v>
      </c>
      <c r="F286" s="231" t="s">
        <v>947</v>
      </c>
      <c r="G286" s="208" t="s">
        <v>948</v>
      </c>
      <c r="H286" s="208" t="s">
        <v>949</v>
      </c>
      <c r="I286" s="230" t="s">
        <v>950</v>
      </c>
      <c r="J286" s="153">
        <v>128</v>
      </c>
      <c r="K286" s="590" t="s">
        <v>950</v>
      </c>
      <c r="L286" s="382">
        <v>128</v>
      </c>
      <c r="M286" s="389">
        <f>IF(L286="-----","-----",L286/J286)</f>
        <v>1</v>
      </c>
      <c r="N286" s="591" t="s">
        <v>945</v>
      </c>
      <c r="O286" s="375">
        <v>128</v>
      </c>
      <c r="P286" s="376">
        <f>IF(O286="-----","-----",O286/L286)</f>
        <v>1</v>
      </c>
      <c r="Q286" s="585" t="s">
        <v>394</v>
      </c>
      <c r="R286" s="375" t="s">
        <v>445</v>
      </c>
      <c r="S286" s="586" t="s">
        <v>394</v>
      </c>
      <c r="T286" s="587" t="s">
        <v>446</v>
      </c>
      <c r="U286" s="587" t="s">
        <v>396</v>
      </c>
      <c r="V286" s="587" t="s">
        <v>396</v>
      </c>
      <c r="W286" s="587" t="s">
        <v>396</v>
      </c>
      <c r="X286" s="588" t="s">
        <v>394</v>
      </c>
      <c r="Y286" s="589" t="s">
        <v>396</v>
      </c>
      <c r="Z286" s="783" t="s">
        <v>517</v>
      </c>
    </row>
    <row r="287" spans="1:26" ht="264" customHeight="1" x14ac:dyDescent="0.3">
      <c r="A287" s="239" t="s">
        <v>951</v>
      </c>
      <c r="B287" s="208" t="s">
        <v>952</v>
      </c>
      <c r="C287" s="238" t="s">
        <v>932</v>
      </c>
      <c r="D287" s="160" t="s">
        <v>953</v>
      </c>
      <c r="E287" s="229" t="s">
        <v>954</v>
      </c>
      <c r="F287" s="231" t="s">
        <v>955</v>
      </c>
      <c r="G287" s="208" t="s">
        <v>690</v>
      </c>
      <c r="H287" s="208" t="s">
        <v>956</v>
      </c>
      <c r="I287" s="230" t="s">
        <v>575</v>
      </c>
      <c r="J287" s="209">
        <v>1434</v>
      </c>
      <c r="K287" s="422" t="s">
        <v>391</v>
      </c>
      <c r="L287" s="422" t="s">
        <v>400</v>
      </c>
      <c r="M287" s="426" t="s">
        <v>400</v>
      </c>
      <c r="N287" s="349" t="s">
        <v>957</v>
      </c>
      <c r="O287" s="422" t="s">
        <v>400</v>
      </c>
      <c r="P287" s="426" t="s">
        <v>400</v>
      </c>
      <c r="Q287" s="422" t="s">
        <v>394</v>
      </c>
      <c r="R287" s="375" t="s">
        <v>445</v>
      </c>
      <c r="S287" s="586" t="s">
        <v>394</v>
      </c>
      <c r="T287" s="587" t="s">
        <v>446</v>
      </c>
      <c r="U287" s="587" t="s">
        <v>396</v>
      </c>
      <c r="V287" s="587" t="s">
        <v>396</v>
      </c>
      <c r="W287" s="587" t="s">
        <v>396</v>
      </c>
      <c r="X287" s="588" t="s">
        <v>394</v>
      </c>
      <c r="Y287" s="589" t="s">
        <v>396</v>
      </c>
      <c r="Z287" s="783" t="s">
        <v>517</v>
      </c>
    </row>
    <row r="288" spans="1:26" ht="144.6" customHeight="1" x14ac:dyDescent="0.3">
      <c r="A288" s="239" t="s">
        <v>958</v>
      </c>
      <c r="B288" s="208" t="s">
        <v>959</v>
      </c>
      <c r="C288" s="238" t="s">
        <v>960</v>
      </c>
      <c r="D288" s="532" t="s">
        <v>961</v>
      </c>
      <c r="E288" s="229" t="s">
        <v>962</v>
      </c>
      <c r="F288" s="231" t="s">
        <v>963</v>
      </c>
      <c r="G288" s="208" t="s">
        <v>690</v>
      </c>
      <c r="H288" s="208" t="s">
        <v>964</v>
      </c>
      <c r="I288" s="161" t="s">
        <v>965</v>
      </c>
      <c r="J288" s="155">
        <v>5</v>
      </c>
      <c r="K288" s="346" t="s">
        <v>965</v>
      </c>
      <c r="L288" s="99">
        <v>5</v>
      </c>
      <c r="M288" s="551">
        <f t="shared" ref="M288:M289" si="34">IF(L288="-----","-----",L288/J288)</f>
        <v>1</v>
      </c>
      <c r="N288" s="462" t="s">
        <v>770</v>
      </c>
      <c r="O288" s="354" t="s">
        <v>393</v>
      </c>
      <c r="P288" s="460" t="s">
        <v>393</v>
      </c>
      <c r="Q288" s="354" t="s">
        <v>396</v>
      </c>
      <c r="R288" s="354" t="s">
        <v>445</v>
      </c>
      <c r="S288" s="345" t="s">
        <v>394</v>
      </c>
      <c r="T288" s="352" t="s">
        <v>446</v>
      </c>
      <c r="U288" s="352" t="s">
        <v>396</v>
      </c>
      <c r="V288" s="352" t="s">
        <v>396</v>
      </c>
      <c r="W288" s="352" t="s">
        <v>396</v>
      </c>
      <c r="X288" s="340" t="s">
        <v>394</v>
      </c>
      <c r="Y288" s="430" t="s">
        <v>396</v>
      </c>
      <c r="Z288" s="474" t="s">
        <v>966</v>
      </c>
    </row>
    <row r="289" spans="1:26" ht="152.4" customHeight="1" x14ac:dyDescent="0.3">
      <c r="A289" s="239" t="s">
        <v>958</v>
      </c>
      <c r="B289" s="208" t="s">
        <v>959</v>
      </c>
      <c r="C289" s="238" t="s">
        <v>967</v>
      </c>
      <c r="D289" s="532" t="s">
        <v>968</v>
      </c>
      <c r="E289" s="229" t="s">
        <v>962</v>
      </c>
      <c r="F289" s="231" t="s">
        <v>969</v>
      </c>
      <c r="G289" s="208" t="s">
        <v>690</v>
      </c>
      <c r="H289" s="208" t="s">
        <v>964</v>
      </c>
      <c r="I289" s="161" t="s">
        <v>965</v>
      </c>
      <c r="J289" s="155">
        <v>5</v>
      </c>
      <c r="K289" s="346" t="s">
        <v>965</v>
      </c>
      <c r="L289" s="99">
        <v>5</v>
      </c>
      <c r="M289" s="551">
        <f t="shared" si="34"/>
        <v>1</v>
      </c>
      <c r="N289" s="462" t="s">
        <v>770</v>
      </c>
      <c r="O289" s="354" t="s">
        <v>393</v>
      </c>
      <c r="P289" s="460" t="s">
        <v>393</v>
      </c>
      <c r="Q289" s="354" t="s">
        <v>396</v>
      </c>
      <c r="R289" s="354" t="s">
        <v>445</v>
      </c>
      <c r="S289" s="345" t="s">
        <v>394</v>
      </c>
      <c r="T289" s="352" t="s">
        <v>446</v>
      </c>
      <c r="U289" s="352" t="s">
        <v>396</v>
      </c>
      <c r="V289" s="352" t="s">
        <v>396</v>
      </c>
      <c r="W289" s="352" t="s">
        <v>396</v>
      </c>
      <c r="X289" s="340" t="s">
        <v>394</v>
      </c>
      <c r="Y289" s="430" t="s">
        <v>396</v>
      </c>
      <c r="Z289" s="474" t="s">
        <v>966</v>
      </c>
    </row>
    <row r="290" spans="1:26" ht="152.4" customHeight="1" x14ac:dyDescent="0.3">
      <c r="A290" s="1138" t="s">
        <v>501</v>
      </c>
      <c r="B290" s="1099" t="s">
        <v>550</v>
      </c>
      <c r="C290" s="1099" t="s">
        <v>970</v>
      </c>
      <c r="D290" s="1093" t="s">
        <v>971</v>
      </c>
      <c r="E290" s="1099" t="s">
        <v>972</v>
      </c>
      <c r="F290" s="1140" t="s">
        <v>973</v>
      </c>
      <c r="G290" s="1099" t="s">
        <v>387</v>
      </c>
      <c r="H290" s="1099" t="s">
        <v>547</v>
      </c>
      <c r="I290" s="230" t="s">
        <v>974</v>
      </c>
      <c r="J290" s="209">
        <v>1434</v>
      </c>
      <c r="K290" s="422" t="s">
        <v>548</v>
      </c>
      <c r="L290" s="422">
        <v>8</v>
      </c>
      <c r="M290" s="365">
        <f>IF(L290="-----","-----",L290/J290)</f>
        <v>5.5788005578800556E-3</v>
      </c>
      <c r="N290" s="1079" t="s">
        <v>975</v>
      </c>
      <c r="O290" s="99">
        <v>8</v>
      </c>
      <c r="P290" s="101">
        <f>IF(O290="-----","-----",O290/L290)</f>
        <v>1</v>
      </c>
      <c r="Q290" s="335" t="s">
        <v>394</v>
      </c>
      <c r="R290" s="99" t="s">
        <v>445</v>
      </c>
      <c r="S290" s="345" t="s">
        <v>394</v>
      </c>
      <c r="T290" s="352" t="s">
        <v>446</v>
      </c>
      <c r="U290" s="352" t="s">
        <v>396</v>
      </c>
      <c r="V290" s="352" t="s">
        <v>396</v>
      </c>
      <c r="W290" s="352" t="s">
        <v>396</v>
      </c>
      <c r="X290" s="442" t="s">
        <v>394</v>
      </c>
      <c r="Y290" s="353" t="s">
        <v>396</v>
      </c>
      <c r="Z290" s="466" t="s">
        <v>517</v>
      </c>
    </row>
    <row r="291" spans="1:26" ht="97.35" customHeight="1" x14ac:dyDescent="0.3">
      <c r="A291" s="1139"/>
      <c r="B291" s="1101"/>
      <c r="C291" s="1101"/>
      <c r="D291" s="1095"/>
      <c r="E291" s="1101"/>
      <c r="F291" s="1141"/>
      <c r="G291" s="1101"/>
      <c r="H291" s="1101"/>
      <c r="I291" s="230" t="s">
        <v>976</v>
      </c>
      <c r="J291" s="209">
        <v>1337</v>
      </c>
      <c r="K291" s="422" t="s">
        <v>548</v>
      </c>
      <c r="L291" s="422">
        <v>8</v>
      </c>
      <c r="M291" s="365">
        <f>IF(L291="-----","-----",L291/J291)</f>
        <v>5.9835452505609572E-3</v>
      </c>
      <c r="N291" s="1081"/>
      <c r="O291" s="99">
        <v>8</v>
      </c>
      <c r="P291" s="101">
        <f>IF(O291="-----","-----",O291/L291)</f>
        <v>1</v>
      </c>
      <c r="Q291" s="335" t="s">
        <v>394</v>
      </c>
      <c r="R291" s="99" t="s">
        <v>445</v>
      </c>
      <c r="S291" s="345" t="s">
        <v>394</v>
      </c>
      <c r="T291" s="352" t="s">
        <v>446</v>
      </c>
      <c r="U291" s="352" t="s">
        <v>396</v>
      </c>
      <c r="V291" s="352" t="s">
        <v>396</v>
      </c>
      <c r="W291" s="352" t="s">
        <v>396</v>
      </c>
      <c r="X291" s="442" t="s">
        <v>394</v>
      </c>
      <c r="Y291" s="353" t="s">
        <v>396</v>
      </c>
      <c r="Z291" s="466" t="s">
        <v>517</v>
      </c>
    </row>
    <row r="292" spans="1:26" ht="385.35" customHeight="1" x14ac:dyDescent="0.3">
      <c r="A292" s="239" t="s">
        <v>451</v>
      </c>
      <c r="B292" s="208" t="s">
        <v>977</v>
      </c>
      <c r="C292" s="238" t="s">
        <v>978</v>
      </c>
      <c r="D292" s="160" t="s">
        <v>979</v>
      </c>
      <c r="E292" s="229" t="s">
        <v>980</v>
      </c>
      <c r="F292" s="231" t="s">
        <v>981</v>
      </c>
      <c r="G292" s="208" t="s">
        <v>982</v>
      </c>
      <c r="H292" s="208" t="s">
        <v>456</v>
      </c>
      <c r="I292" s="230" t="s">
        <v>742</v>
      </c>
      <c r="J292" s="209">
        <v>1434</v>
      </c>
      <c r="K292" s="406" t="s">
        <v>983</v>
      </c>
      <c r="L292" s="357">
        <v>16</v>
      </c>
      <c r="M292" s="365">
        <v>0.01</v>
      </c>
      <c r="N292" s="407" t="s">
        <v>984</v>
      </c>
      <c r="O292" s="93" t="s">
        <v>391</v>
      </c>
      <c r="P292" s="101" t="s">
        <v>399</v>
      </c>
      <c r="Q292" s="335" t="s">
        <v>394</v>
      </c>
      <c r="R292" s="99" t="s">
        <v>445</v>
      </c>
      <c r="S292" s="345" t="s">
        <v>394</v>
      </c>
      <c r="T292" s="352" t="s">
        <v>446</v>
      </c>
      <c r="U292" s="352" t="s">
        <v>396</v>
      </c>
      <c r="V292" s="352" t="s">
        <v>396</v>
      </c>
      <c r="W292" s="352" t="s">
        <v>396</v>
      </c>
      <c r="X292" s="442" t="s">
        <v>394</v>
      </c>
      <c r="Y292" s="353" t="s">
        <v>396</v>
      </c>
      <c r="Z292" s="650" t="s">
        <v>985</v>
      </c>
    </row>
    <row r="293" spans="1:26" ht="174.9" customHeight="1" x14ac:dyDescent="0.3">
      <c r="A293" s="239" t="s">
        <v>986</v>
      </c>
      <c r="B293" s="208" t="s">
        <v>987</v>
      </c>
      <c r="C293" s="242" t="s">
        <v>988</v>
      </c>
      <c r="D293" s="229" t="s">
        <v>989</v>
      </c>
      <c r="E293" s="229" t="s">
        <v>990</v>
      </c>
      <c r="F293" s="228" t="s">
        <v>991</v>
      </c>
      <c r="G293" s="230" t="s">
        <v>471</v>
      </c>
      <c r="H293" s="208" t="s">
        <v>992</v>
      </c>
      <c r="I293" s="230" t="s">
        <v>993</v>
      </c>
      <c r="J293" s="231">
        <v>11</v>
      </c>
      <c r="K293" s="381" t="s">
        <v>994</v>
      </c>
      <c r="L293" s="381">
        <v>11</v>
      </c>
      <c r="M293" s="618">
        <v>1</v>
      </c>
      <c r="N293" s="462" t="s">
        <v>770</v>
      </c>
      <c r="O293" s="354" t="s">
        <v>393</v>
      </c>
      <c r="P293" s="460" t="s">
        <v>393</v>
      </c>
      <c r="Q293" s="354" t="s">
        <v>396</v>
      </c>
      <c r="R293" s="354" t="s">
        <v>445</v>
      </c>
      <c r="S293" s="345" t="s">
        <v>394</v>
      </c>
      <c r="T293" s="352" t="s">
        <v>446</v>
      </c>
      <c r="U293" s="352" t="s">
        <v>396</v>
      </c>
      <c r="V293" s="352" t="s">
        <v>396</v>
      </c>
      <c r="W293" s="352" t="s">
        <v>396</v>
      </c>
      <c r="X293" s="442" t="s">
        <v>394</v>
      </c>
      <c r="Y293" s="353" t="s">
        <v>394</v>
      </c>
      <c r="Z293" s="466" t="s">
        <v>517</v>
      </c>
    </row>
    <row r="294" spans="1:26" ht="174.9" customHeight="1" x14ac:dyDescent="0.3">
      <c r="A294" s="239" t="s">
        <v>986</v>
      </c>
      <c r="B294" s="208" t="s">
        <v>987</v>
      </c>
      <c r="C294" s="242" t="s">
        <v>995</v>
      </c>
      <c r="D294" s="229" t="s">
        <v>989</v>
      </c>
      <c r="E294" s="229" t="s">
        <v>990</v>
      </c>
      <c r="F294" s="228" t="s">
        <v>996</v>
      </c>
      <c r="G294" s="230" t="s">
        <v>471</v>
      </c>
      <c r="H294" s="208" t="s">
        <v>992</v>
      </c>
      <c r="I294" s="230" t="s">
        <v>997</v>
      </c>
      <c r="J294" s="231">
        <v>3</v>
      </c>
      <c r="K294" s="381" t="s">
        <v>998</v>
      </c>
      <c r="L294" s="381">
        <v>3</v>
      </c>
      <c r="M294" s="618">
        <v>1</v>
      </c>
      <c r="N294" s="462" t="s">
        <v>770</v>
      </c>
      <c r="O294" s="354" t="s">
        <v>393</v>
      </c>
      <c r="P294" s="460" t="s">
        <v>393</v>
      </c>
      <c r="Q294" s="354" t="s">
        <v>396</v>
      </c>
      <c r="R294" s="354" t="s">
        <v>445</v>
      </c>
      <c r="S294" s="345" t="s">
        <v>394</v>
      </c>
      <c r="T294" s="352" t="s">
        <v>446</v>
      </c>
      <c r="U294" s="352" t="s">
        <v>396</v>
      </c>
      <c r="V294" s="352" t="s">
        <v>396</v>
      </c>
      <c r="W294" s="352" t="s">
        <v>396</v>
      </c>
      <c r="X294" s="442" t="s">
        <v>394</v>
      </c>
      <c r="Y294" s="353" t="s">
        <v>394</v>
      </c>
      <c r="Z294" s="466" t="s">
        <v>517</v>
      </c>
    </row>
    <row r="295" spans="1:26" ht="69.599999999999994" customHeight="1" x14ac:dyDescent="0.3">
      <c r="A295" s="1087" t="s">
        <v>630</v>
      </c>
      <c r="B295" s="1090" t="s">
        <v>638</v>
      </c>
      <c r="C295" s="1505" t="s">
        <v>999</v>
      </c>
      <c r="D295" s="1455" t="s">
        <v>1000</v>
      </c>
      <c r="E295" s="1099" t="s">
        <v>1001</v>
      </c>
      <c r="F295" s="1099" t="s">
        <v>1002</v>
      </c>
      <c r="G295" s="1460" t="s">
        <v>471</v>
      </c>
      <c r="H295" s="1140" t="s">
        <v>642</v>
      </c>
      <c r="I295" s="1090" t="s">
        <v>49</v>
      </c>
      <c r="J295" s="151">
        <v>18</v>
      </c>
      <c r="K295" s="362" t="s">
        <v>643</v>
      </c>
      <c r="L295" s="99">
        <v>18</v>
      </c>
      <c r="M295" s="365">
        <f>IF(L295="-----","-----",L295/J295)</f>
        <v>1</v>
      </c>
      <c r="N295" s="1079" t="s">
        <v>1003</v>
      </c>
      <c r="O295" s="99">
        <v>18</v>
      </c>
      <c r="P295" s="365">
        <f t="shared" ref="P295:P304" si="35">IF(O295="-----","-----",O295/L295)</f>
        <v>1</v>
      </c>
      <c r="Q295" s="335" t="s">
        <v>394</v>
      </c>
      <c r="R295" s="99" t="s">
        <v>445</v>
      </c>
      <c r="S295" s="345" t="s">
        <v>394</v>
      </c>
      <c r="T295" s="352" t="s">
        <v>446</v>
      </c>
      <c r="U295" s="352" t="s">
        <v>396</v>
      </c>
      <c r="V295" s="352" t="s">
        <v>396</v>
      </c>
      <c r="W295" s="352" t="s">
        <v>396</v>
      </c>
      <c r="X295" s="442" t="s">
        <v>394</v>
      </c>
      <c r="Y295" s="353" t="s">
        <v>396</v>
      </c>
      <c r="Z295" s="351" t="s">
        <v>1004</v>
      </c>
    </row>
    <row r="296" spans="1:26" ht="66" customHeight="1" x14ac:dyDescent="0.3">
      <c r="A296" s="1088"/>
      <c r="B296" s="1091"/>
      <c r="C296" s="1506"/>
      <c r="D296" s="1456"/>
      <c r="E296" s="1100"/>
      <c r="F296" s="1100"/>
      <c r="G296" s="1461"/>
      <c r="H296" s="1142"/>
      <c r="I296" s="1091"/>
      <c r="J296" s="151">
        <v>16</v>
      </c>
      <c r="K296" s="362" t="s">
        <v>646</v>
      </c>
      <c r="L296" s="99">
        <v>16</v>
      </c>
      <c r="M296" s="365">
        <f t="shared" ref="M296:M304" si="36">IF(L296="-----","-----",L296/J296)</f>
        <v>1</v>
      </c>
      <c r="N296" s="1458"/>
      <c r="O296" s="99">
        <v>16</v>
      </c>
      <c r="P296" s="365">
        <f t="shared" si="35"/>
        <v>1</v>
      </c>
      <c r="Q296" s="335" t="s">
        <v>394</v>
      </c>
      <c r="R296" s="99" t="s">
        <v>445</v>
      </c>
      <c r="S296" s="345" t="s">
        <v>394</v>
      </c>
      <c r="T296" s="352" t="s">
        <v>446</v>
      </c>
      <c r="U296" s="352" t="s">
        <v>396</v>
      </c>
      <c r="V296" s="352" t="s">
        <v>396</v>
      </c>
      <c r="W296" s="352" t="s">
        <v>396</v>
      </c>
      <c r="X296" s="442" t="s">
        <v>394</v>
      </c>
      <c r="Y296" s="353" t="s">
        <v>396</v>
      </c>
      <c r="Z296" s="351" t="s">
        <v>1005</v>
      </c>
    </row>
    <row r="297" spans="1:26" ht="54.6" customHeight="1" x14ac:dyDescent="0.3">
      <c r="A297" s="1088"/>
      <c r="B297" s="1091"/>
      <c r="C297" s="1506"/>
      <c r="D297" s="1456"/>
      <c r="E297" s="1100"/>
      <c r="F297" s="1100"/>
      <c r="G297" s="1461"/>
      <c r="H297" s="1142"/>
      <c r="I297" s="1091"/>
      <c r="J297" s="151">
        <v>17</v>
      </c>
      <c r="K297" s="362" t="s">
        <v>647</v>
      </c>
      <c r="L297" s="99">
        <v>17</v>
      </c>
      <c r="M297" s="365">
        <f t="shared" si="36"/>
        <v>1</v>
      </c>
      <c r="N297" s="1458"/>
      <c r="O297" s="99">
        <v>17</v>
      </c>
      <c r="P297" s="365">
        <f>IF(O297="-----","-----",O297/L297)</f>
        <v>1</v>
      </c>
      <c r="Q297" s="335" t="s">
        <v>394</v>
      </c>
      <c r="R297" s="99" t="s">
        <v>445</v>
      </c>
      <c r="S297" s="345" t="s">
        <v>394</v>
      </c>
      <c r="T297" s="352" t="s">
        <v>446</v>
      </c>
      <c r="U297" s="352" t="s">
        <v>396</v>
      </c>
      <c r="V297" s="352" t="s">
        <v>396</v>
      </c>
      <c r="W297" s="352" t="s">
        <v>396</v>
      </c>
      <c r="X297" s="442" t="s">
        <v>394</v>
      </c>
      <c r="Y297" s="353" t="s">
        <v>396</v>
      </c>
      <c r="Z297" s="351" t="s">
        <v>1006</v>
      </c>
    </row>
    <row r="298" spans="1:26" ht="57" customHeight="1" x14ac:dyDescent="0.3">
      <c r="A298" s="1088"/>
      <c r="B298" s="1091"/>
      <c r="C298" s="1506"/>
      <c r="D298" s="1456"/>
      <c r="E298" s="1100"/>
      <c r="F298" s="1100"/>
      <c r="G298" s="1461"/>
      <c r="H298" s="1142"/>
      <c r="I298" s="1091"/>
      <c r="J298" s="151">
        <v>16</v>
      </c>
      <c r="K298" s="362" t="s">
        <v>648</v>
      </c>
      <c r="L298" s="99">
        <v>16</v>
      </c>
      <c r="M298" s="365">
        <f t="shared" si="36"/>
        <v>1</v>
      </c>
      <c r="N298" s="1458"/>
      <c r="O298" s="99">
        <v>16</v>
      </c>
      <c r="P298" s="365">
        <f t="shared" si="35"/>
        <v>1</v>
      </c>
      <c r="Q298" s="335" t="s">
        <v>394</v>
      </c>
      <c r="R298" s="99" t="s">
        <v>445</v>
      </c>
      <c r="S298" s="345" t="s">
        <v>394</v>
      </c>
      <c r="T298" s="352" t="s">
        <v>446</v>
      </c>
      <c r="U298" s="352" t="s">
        <v>396</v>
      </c>
      <c r="V298" s="352" t="s">
        <v>396</v>
      </c>
      <c r="W298" s="352" t="s">
        <v>396</v>
      </c>
      <c r="X298" s="442" t="s">
        <v>394</v>
      </c>
      <c r="Y298" s="353" t="s">
        <v>396</v>
      </c>
      <c r="Z298" s="351" t="s">
        <v>1005</v>
      </c>
    </row>
    <row r="299" spans="1:26" ht="51" customHeight="1" x14ac:dyDescent="0.3">
      <c r="A299" s="1088"/>
      <c r="B299" s="1091"/>
      <c r="C299" s="1506"/>
      <c r="D299" s="1456"/>
      <c r="E299" s="1100"/>
      <c r="F299" s="1100"/>
      <c r="G299" s="1461"/>
      <c r="H299" s="1142"/>
      <c r="I299" s="1092"/>
      <c r="J299" s="151">
        <v>17</v>
      </c>
      <c r="K299" s="362" t="s">
        <v>649</v>
      </c>
      <c r="L299" s="99">
        <v>17</v>
      </c>
      <c r="M299" s="365">
        <f t="shared" si="36"/>
        <v>1</v>
      </c>
      <c r="N299" s="1458"/>
      <c r="O299" s="99">
        <v>17</v>
      </c>
      <c r="P299" s="365">
        <f t="shared" si="35"/>
        <v>1</v>
      </c>
      <c r="Q299" s="335" t="s">
        <v>394</v>
      </c>
      <c r="R299" s="99" t="s">
        <v>445</v>
      </c>
      <c r="S299" s="345" t="s">
        <v>394</v>
      </c>
      <c r="T299" s="352" t="s">
        <v>446</v>
      </c>
      <c r="U299" s="352" t="s">
        <v>396</v>
      </c>
      <c r="V299" s="352" t="s">
        <v>396</v>
      </c>
      <c r="W299" s="352" t="s">
        <v>396</v>
      </c>
      <c r="X299" s="442" t="s">
        <v>394</v>
      </c>
      <c r="Y299" s="353" t="s">
        <v>396</v>
      </c>
      <c r="Z299" s="351" t="s">
        <v>1004</v>
      </c>
    </row>
    <row r="300" spans="1:26" ht="61.8" customHeight="1" x14ac:dyDescent="0.3">
      <c r="A300" s="1088"/>
      <c r="B300" s="1091"/>
      <c r="C300" s="1506"/>
      <c r="D300" s="1456"/>
      <c r="E300" s="1100"/>
      <c r="F300" s="1100"/>
      <c r="G300" s="1461"/>
      <c r="H300" s="1142"/>
      <c r="I300" s="1090" t="s">
        <v>50</v>
      </c>
      <c r="J300" s="151">
        <v>18</v>
      </c>
      <c r="K300" s="362" t="s">
        <v>590</v>
      </c>
      <c r="L300" s="99">
        <v>18</v>
      </c>
      <c r="M300" s="365">
        <f t="shared" si="36"/>
        <v>1</v>
      </c>
      <c r="N300" s="1458"/>
      <c r="O300" s="99">
        <v>18</v>
      </c>
      <c r="P300" s="365">
        <f t="shared" si="35"/>
        <v>1</v>
      </c>
      <c r="Q300" s="335" t="s">
        <v>394</v>
      </c>
      <c r="R300" s="99" t="s">
        <v>445</v>
      </c>
      <c r="S300" s="345" t="s">
        <v>394</v>
      </c>
      <c r="T300" s="352" t="s">
        <v>446</v>
      </c>
      <c r="U300" s="352" t="s">
        <v>396</v>
      </c>
      <c r="V300" s="352" t="s">
        <v>396</v>
      </c>
      <c r="W300" s="352" t="s">
        <v>396</v>
      </c>
      <c r="X300" s="442" t="s">
        <v>394</v>
      </c>
      <c r="Y300" s="353" t="s">
        <v>396</v>
      </c>
      <c r="Z300" s="351" t="s">
        <v>1007</v>
      </c>
    </row>
    <row r="301" spans="1:26" ht="61.2" customHeight="1" x14ac:dyDescent="0.3">
      <c r="A301" s="1088"/>
      <c r="B301" s="1091"/>
      <c r="C301" s="1506"/>
      <c r="D301" s="1456"/>
      <c r="E301" s="1100"/>
      <c r="F301" s="1100"/>
      <c r="G301" s="1461"/>
      <c r="H301" s="1142"/>
      <c r="I301" s="1091"/>
      <c r="J301" s="151">
        <v>16</v>
      </c>
      <c r="K301" s="362" t="s">
        <v>592</v>
      </c>
      <c r="L301" s="99">
        <v>16</v>
      </c>
      <c r="M301" s="365">
        <f t="shared" si="36"/>
        <v>1</v>
      </c>
      <c r="N301" s="1458"/>
      <c r="O301" s="99">
        <v>16</v>
      </c>
      <c r="P301" s="365">
        <f t="shared" si="35"/>
        <v>1</v>
      </c>
      <c r="Q301" s="335" t="s">
        <v>394</v>
      </c>
      <c r="R301" s="99" t="s">
        <v>445</v>
      </c>
      <c r="S301" s="345" t="s">
        <v>394</v>
      </c>
      <c r="T301" s="352" t="s">
        <v>446</v>
      </c>
      <c r="U301" s="352" t="s">
        <v>396</v>
      </c>
      <c r="V301" s="352" t="s">
        <v>396</v>
      </c>
      <c r="W301" s="352" t="s">
        <v>396</v>
      </c>
      <c r="X301" s="442" t="s">
        <v>394</v>
      </c>
      <c r="Y301" s="353" t="s">
        <v>396</v>
      </c>
      <c r="Z301" s="351" t="s">
        <v>1006</v>
      </c>
    </row>
    <row r="302" spans="1:26" ht="71.400000000000006" customHeight="1" x14ac:dyDescent="0.3">
      <c r="A302" s="1088"/>
      <c r="B302" s="1091"/>
      <c r="C302" s="1506"/>
      <c r="D302" s="1456"/>
      <c r="E302" s="1100"/>
      <c r="F302" s="1100"/>
      <c r="G302" s="1461"/>
      <c r="H302" s="1142"/>
      <c r="I302" s="1091"/>
      <c r="J302" s="151">
        <v>17</v>
      </c>
      <c r="K302" s="362" t="s">
        <v>594</v>
      </c>
      <c r="L302" s="99">
        <v>17</v>
      </c>
      <c r="M302" s="365">
        <f t="shared" si="36"/>
        <v>1</v>
      </c>
      <c r="N302" s="1458"/>
      <c r="O302" s="99">
        <v>17</v>
      </c>
      <c r="P302" s="365">
        <f t="shared" si="35"/>
        <v>1</v>
      </c>
      <c r="Q302" s="335" t="s">
        <v>394</v>
      </c>
      <c r="R302" s="99" t="s">
        <v>445</v>
      </c>
      <c r="S302" s="345" t="s">
        <v>394</v>
      </c>
      <c r="T302" s="352" t="s">
        <v>446</v>
      </c>
      <c r="U302" s="352" t="s">
        <v>396</v>
      </c>
      <c r="V302" s="352" t="s">
        <v>396</v>
      </c>
      <c r="W302" s="352" t="s">
        <v>396</v>
      </c>
      <c r="X302" s="442" t="s">
        <v>394</v>
      </c>
      <c r="Y302" s="353" t="s">
        <v>396</v>
      </c>
      <c r="Z302" s="351" t="s">
        <v>1008</v>
      </c>
    </row>
    <row r="303" spans="1:26" ht="150.6" customHeight="1" x14ac:dyDescent="0.3">
      <c r="A303" s="1088"/>
      <c r="B303" s="1091"/>
      <c r="C303" s="1506"/>
      <c r="D303" s="1456"/>
      <c r="E303" s="1100"/>
      <c r="F303" s="1100"/>
      <c r="G303" s="1461"/>
      <c r="H303" s="1142"/>
      <c r="I303" s="1091"/>
      <c r="J303" s="151">
        <v>15</v>
      </c>
      <c r="K303" s="362" t="s">
        <v>784</v>
      </c>
      <c r="L303" s="99">
        <v>15</v>
      </c>
      <c r="M303" s="365">
        <f t="shared" si="36"/>
        <v>1</v>
      </c>
      <c r="N303" s="1458"/>
      <c r="O303" s="99">
        <v>15</v>
      </c>
      <c r="P303" s="365">
        <f t="shared" si="35"/>
        <v>1</v>
      </c>
      <c r="Q303" s="99" t="s">
        <v>394</v>
      </c>
      <c r="R303" s="99" t="s">
        <v>445</v>
      </c>
      <c r="S303" s="359" t="s">
        <v>401</v>
      </c>
      <c r="T303" s="341" t="s">
        <v>394</v>
      </c>
      <c r="U303" s="352" t="s">
        <v>396</v>
      </c>
      <c r="V303" s="352" t="s">
        <v>396</v>
      </c>
      <c r="W303" s="352" t="s">
        <v>396</v>
      </c>
      <c r="X303" s="442" t="s">
        <v>394</v>
      </c>
      <c r="Y303" s="353" t="s">
        <v>396</v>
      </c>
      <c r="Z303" s="351" t="s">
        <v>1009</v>
      </c>
    </row>
    <row r="304" spans="1:26" ht="57.6" customHeight="1" x14ac:dyDescent="0.3">
      <c r="A304" s="1089"/>
      <c r="B304" s="1092"/>
      <c r="C304" s="1507"/>
      <c r="D304" s="1457"/>
      <c r="E304" s="1101"/>
      <c r="F304" s="1101"/>
      <c r="G304" s="1462"/>
      <c r="H304" s="1141"/>
      <c r="I304" s="1092"/>
      <c r="J304" s="151">
        <v>17</v>
      </c>
      <c r="K304" s="362" t="s">
        <v>785</v>
      </c>
      <c r="L304" s="99">
        <v>17</v>
      </c>
      <c r="M304" s="365">
        <f t="shared" si="36"/>
        <v>1</v>
      </c>
      <c r="N304" s="1459"/>
      <c r="O304" s="99">
        <v>17</v>
      </c>
      <c r="P304" s="365">
        <f t="shared" si="35"/>
        <v>1</v>
      </c>
      <c r="Q304" s="335" t="s">
        <v>394</v>
      </c>
      <c r="R304" s="99" t="s">
        <v>445</v>
      </c>
      <c r="S304" s="345" t="s">
        <v>394</v>
      </c>
      <c r="T304" s="352" t="s">
        <v>446</v>
      </c>
      <c r="U304" s="352" t="s">
        <v>396</v>
      </c>
      <c r="V304" s="352" t="s">
        <v>396</v>
      </c>
      <c r="W304" s="352" t="s">
        <v>396</v>
      </c>
      <c r="X304" s="442" t="s">
        <v>394</v>
      </c>
      <c r="Y304" s="353" t="s">
        <v>396</v>
      </c>
      <c r="Z304" s="351" t="s">
        <v>1010</v>
      </c>
    </row>
    <row r="305" spans="1:26" ht="100.35" customHeight="1" x14ac:dyDescent="0.3">
      <c r="A305" s="1087" t="s">
        <v>786</v>
      </c>
      <c r="B305" s="1090" t="s">
        <v>1011</v>
      </c>
      <c r="C305" s="1473" t="s">
        <v>999</v>
      </c>
      <c r="D305" s="1544" t="s">
        <v>1012</v>
      </c>
      <c r="E305" s="1093" t="s">
        <v>1013</v>
      </c>
      <c r="F305" s="1099" t="s">
        <v>1014</v>
      </c>
      <c r="G305" s="1140" t="s">
        <v>1015</v>
      </c>
      <c r="H305" s="1140" t="s">
        <v>668</v>
      </c>
      <c r="I305" s="1460" t="s">
        <v>1016</v>
      </c>
      <c r="J305" s="148">
        <v>18</v>
      </c>
      <c r="K305" s="354" t="s">
        <v>626</v>
      </c>
      <c r="L305" s="99" t="s">
        <v>393</v>
      </c>
      <c r="M305" s="372" t="s">
        <v>401</v>
      </c>
      <c r="N305" s="1079" t="s">
        <v>1017</v>
      </c>
      <c r="O305" s="357" t="s">
        <v>401</v>
      </c>
      <c r="P305" s="358" t="s">
        <v>401</v>
      </c>
      <c r="Q305" s="357" t="s">
        <v>401</v>
      </c>
      <c r="R305" s="99" t="s">
        <v>445</v>
      </c>
      <c r="S305" s="359" t="s">
        <v>401</v>
      </c>
      <c r="T305" s="352" t="s">
        <v>446</v>
      </c>
      <c r="U305" s="352" t="s">
        <v>396</v>
      </c>
      <c r="V305" s="352" t="s">
        <v>396</v>
      </c>
      <c r="W305" s="352" t="s">
        <v>396</v>
      </c>
      <c r="X305" s="360" t="s">
        <v>396</v>
      </c>
      <c r="Y305" s="361" t="s">
        <v>396</v>
      </c>
      <c r="Z305" s="759" t="s">
        <v>1018</v>
      </c>
    </row>
    <row r="306" spans="1:26" ht="40.35" customHeight="1" x14ac:dyDescent="0.3">
      <c r="A306" s="1088"/>
      <c r="B306" s="1091"/>
      <c r="C306" s="1473"/>
      <c r="D306" s="1545"/>
      <c r="E306" s="1094"/>
      <c r="F306" s="1100"/>
      <c r="G306" s="1142"/>
      <c r="H306" s="1142"/>
      <c r="I306" s="1461"/>
      <c r="J306" s="148">
        <v>19</v>
      </c>
      <c r="K306" s="354" t="s">
        <v>598</v>
      </c>
      <c r="L306" s="99">
        <v>19</v>
      </c>
      <c r="M306" s="101">
        <f t="shared" ref="M306:M309" si="37">IF(L306="-----","-----",L306/J306)</f>
        <v>1</v>
      </c>
      <c r="N306" s="1080"/>
      <c r="O306" s="99">
        <v>19</v>
      </c>
      <c r="P306" s="101">
        <f t="shared" ref="P306:P309" si="38">IF(O306="-----","-----",O306/L306)</f>
        <v>1</v>
      </c>
      <c r="Q306" s="335" t="s">
        <v>394</v>
      </c>
      <c r="R306" s="99" t="s">
        <v>445</v>
      </c>
      <c r="S306" s="345" t="s">
        <v>394</v>
      </c>
      <c r="T306" s="352" t="s">
        <v>446</v>
      </c>
      <c r="U306" s="352" t="s">
        <v>396</v>
      </c>
      <c r="V306" s="352" t="s">
        <v>396</v>
      </c>
      <c r="W306" s="352" t="s">
        <v>396</v>
      </c>
      <c r="X306" s="442" t="s">
        <v>394</v>
      </c>
      <c r="Y306" s="353" t="s">
        <v>396</v>
      </c>
      <c r="Z306" s="466" t="s">
        <v>517</v>
      </c>
    </row>
    <row r="307" spans="1:26" ht="197.4" customHeight="1" x14ac:dyDescent="0.3">
      <c r="A307" s="1088"/>
      <c r="B307" s="1091"/>
      <c r="C307" s="1473"/>
      <c r="D307" s="1545"/>
      <c r="E307" s="1094"/>
      <c r="F307" s="1100"/>
      <c r="G307" s="1142"/>
      <c r="H307" s="1142"/>
      <c r="I307" s="1461"/>
      <c r="J307" s="148">
        <v>17</v>
      </c>
      <c r="K307" s="354" t="s">
        <v>600</v>
      </c>
      <c r="L307" s="99">
        <v>16</v>
      </c>
      <c r="M307" s="101">
        <f t="shared" si="37"/>
        <v>0.94117647058823528</v>
      </c>
      <c r="N307" s="1080"/>
      <c r="O307" s="99">
        <v>16</v>
      </c>
      <c r="P307" s="101">
        <f t="shared" si="38"/>
        <v>1</v>
      </c>
      <c r="Q307" s="335" t="s">
        <v>394</v>
      </c>
      <c r="R307" s="99" t="s">
        <v>445</v>
      </c>
      <c r="S307" s="345" t="s">
        <v>394</v>
      </c>
      <c r="T307" s="352" t="s">
        <v>446</v>
      </c>
      <c r="U307" s="352" t="s">
        <v>396</v>
      </c>
      <c r="V307" s="352" t="s">
        <v>396</v>
      </c>
      <c r="W307" s="352" t="s">
        <v>396</v>
      </c>
      <c r="X307" s="442" t="s">
        <v>394</v>
      </c>
      <c r="Y307" s="353" t="s">
        <v>396</v>
      </c>
      <c r="Z307" s="371" t="s">
        <v>1019</v>
      </c>
    </row>
    <row r="308" spans="1:26" ht="40.35" customHeight="1" x14ac:dyDescent="0.3">
      <c r="A308" s="1088"/>
      <c r="B308" s="1091"/>
      <c r="C308" s="1473"/>
      <c r="D308" s="1545"/>
      <c r="E308" s="1094"/>
      <c r="F308" s="1100"/>
      <c r="G308" s="1142"/>
      <c r="H308" s="1142"/>
      <c r="I308" s="1461"/>
      <c r="J308" s="148">
        <v>19</v>
      </c>
      <c r="K308" s="354" t="s">
        <v>602</v>
      </c>
      <c r="L308" s="99">
        <v>19</v>
      </c>
      <c r="M308" s="101">
        <f t="shared" si="37"/>
        <v>1</v>
      </c>
      <c r="N308" s="1080"/>
      <c r="O308" s="99">
        <v>19</v>
      </c>
      <c r="P308" s="101">
        <f t="shared" si="38"/>
        <v>1</v>
      </c>
      <c r="Q308" s="335" t="s">
        <v>394</v>
      </c>
      <c r="R308" s="99" t="s">
        <v>445</v>
      </c>
      <c r="S308" s="345" t="s">
        <v>394</v>
      </c>
      <c r="T308" s="352" t="s">
        <v>446</v>
      </c>
      <c r="U308" s="352" t="s">
        <v>396</v>
      </c>
      <c r="V308" s="352" t="s">
        <v>396</v>
      </c>
      <c r="W308" s="352" t="s">
        <v>396</v>
      </c>
      <c r="X308" s="442" t="s">
        <v>394</v>
      </c>
      <c r="Y308" s="353" t="s">
        <v>396</v>
      </c>
      <c r="Z308" s="466" t="s">
        <v>517</v>
      </c>
    </row>
    <row r="309" spans="1:26" ht="40.35" customHeight="1" x14ac:dyDescent="0.3">
      <c r="A309" s="1088"/>
      <c r="B309" s="1091"/>
      <c r="C309" s="1473"/>
      <c r="D309" s="1545"/>
      <c r="E309" s="1094"/>
      <c r="F309" s="1100"/>
      <c r="G309" s="1142"/>
      <c r="H309" s="1142"/>
      <c r="I309" s="1461"/>
      <c r="J309" s="148">
        <v>18</v>
      </c>
      <c r="K309" s="354" t="s">
        <v>603</v>
      </c>
      <c r="L309" s="99">
        <v>18</v>
      </c>
      <c r="M309" s="101">
        <f t="shared" si="37"/>
        <v>1</v>
      </c>
      <c r="N309" s="1080"/>
      <c r="O309" s="99">
        <v>18</v>
      </c>
      <c r="P309" s="101">
        <f t="shared" si="38"/>
        <v>1</v>
      </c>
      <c r="Q309" s="335" t="s">
        <v>394</v>
      </c>
      <c r="R309" s="99" t="s">
        <v>445</v>
      </c>
      <c r="S309" s="345" t="s">
        <v>394</v>
      </c>
      <c r="T309" s="352" t="s">
        <v>446</v>
      </c>
      <c r="U309" s="352" t="s">
        <v>396</v>
      </c>
      <c r="V309" s="352" t="s">
        <v>396</v>
      </c>
      <c r="W309" s="352" t="s">
        <v>396</v>
      </c>
      <c r="X309" s="442" t="s">
        <v>394</v>
      </c>
      <c r="Y309" s="353" t="s">
        <v>396</v>
      </c>
      <c r="Z309" s="466" t="s">
        <v>517</v>
      </c>
    </row>
    <row r="310" spans="1:26" ht="102" customHeight="1" x14ac:dyDescent="0.3">
      <c r="A310" s="1089"/>
      <c r="B310" s="1092"/>
      <c r="C310" s="1473"/>
      <c r="D310" s="1546"/>
      <c r="E310" s="1095"/>
      <c r="F310" s="1101"/>
      <c r="G310" s="1141"/>
      <c r="H310" s="1141"/>
      <c r="I310" s="1462"/>
      <c r="J310" s="148">
        <v>17</v>
      </c>
      <c r="K310" s="354" t="s">
        <v>604</v>
      </c>
      <c r="L310" s="357" t="s">
        <v>393</v>
      </c>
      <c r="M310" s="412" t="s">
        <v>393</v>
      </c>
      <c r="N310" s="1081"/>
      <c r="O310" s="357" t="s">
        <v>401</v>
      </c>
      <c r="P310" s="412" t="s">
        <v>401</v>
      </c>
      <c r="Q310" s="357" t="s">
        <v>401</v>
      </c>
      <c r="R310" s="99" t="s">
        <v>445</v>
      </c>
      <c r="S310" s="359" t="s">
        <v>401</v>
      </c>
      <c r="T310" s="352" t="s">
        <v>446</v>
      </c>
      <c r="U310" s="352" t="s">
        <v>396</v>
      </c>
      <c r="V310" s="352" t="s">
        <v>396</v>
      </c>
      <c r="W310" s="352" t="s">
        <v>396</v>
      </c>
      <c r="X310" s="360" t="s">
        <v>396</v>
      </c>
      <c r="Y310" s="361" t="s">
        <v>396</v>
      </c>
      <c r="Z310" s="371" t="s">
        <v>1020</v>
      </c>
    </row>
    <row r="311" spans="1:26" ht="229.8" customHeight="1" x14ac:dyDescent="0.3">
      <c r="A311" s="1138">
        <v>7</v>
      </c>
      <c r="B311" s="1099" t="s">
        <v>1021</v>
      </c>
      <c r="C311" s="238" t="s">
        <v>999</v>
      </c>
      <c r="D311" s="1093" t="s">
        <v>1022</v>
      </c>
      <c r="E311" s="1093" t="s">
        <v>1023</v>
      </c>
      <c r="F311" s="1140" t="s">
        <v>1024</v>
      </c>
      <c r="G311" s="1099" t="s">
        <v>690</v>
      </c>
      <c r="H311" s="1099" t="s">
        <v>1025</v>
      </c>
      <c r="I311" s="1108" t="s">
        <v>838</v>
      </c>
      <c r="J311" s="1463">
        <v>108</v>
      </c>
      <c r="K311" s="414" t="s">
        <v>1026</v>
      </c>
      <c r="L311" s="99">
        <v>73</v>
      </c>
      <c r="M311" s="101">
        <f>IF(L311="-----","-----",L311/J311)</f>
        <v>0.67592592592592593</v>
      </c>
      <c r="N311" s="1432" t="s">
        <v>1027</v>
      </c>
      <c r="O311" s="593">
        <v>73</v>
      </c>
      <c r="P311" s="101">
        <f t="shared" ref="P311:P312" si="39">IF(O311="-----","-----",O311/L311)</f>
        <v>1</v>
      </c>
      <c r="Q311" s="335" t="s">
        <v>394</v>
      </c>
      <c r="R311" s="99" t="s">
        <v>445</v>
      </c>
      <c r="S311" s="345" t="s">
        <v>394</v>
      </c>
      <c r="T311" s="352" t="s">
        <v>446</v>
      </c>
      <c r="U311" s="352" t="s">
        <v>396</v>
      </c>
      <c r="V311" s="352" t="s">
        <v>396</v>
      </c>
      <c r="W311" s="490" t="s">
        <v>394</v>
      </c>
      <c r="X311" s="352" t="s">
        <v>396</v>
      </c>
      <c r="Y311" s="361" t="s">
        <v>396</v>
      </c>
      <c r="Z311" s="594" t="s">
        <v>1028</v>
      </c>
    </row>
    <row r="312" spans="1:26" ht="252" customHeight="1" x14ac:dyDescent="0.3">
      <c r="A312" s="1139"/>
      <c r="B312" s="1101"/>
      <c r="C312" s="242">
        <v>45072</v>
      </c>
      <c r="D312" s="1095"/>
      <c r="E312" s="1095"/>
      <c r="F312" s="1141"/>
      <c r="G312" s="1101"/>
      <c r="H312" s="1101"/>
      <c r="I312" s="1110"/>
      <c r="J312" s="1464"/>
      <c r="K312" s="414" t="s">
        <v>1029</v>
      </c>
      <c r="L312" s="523">
        <v>34</v>
      </c>
      <c r="M312" s="101">
        <f>IF(L312="-----","-----",L312/J311)</f>
        <v>0.31481481481481483</v>
      </c>
      <c r="N312" s="1433"/>
      <c r="O312" s="593">
        <v>34</v>
      </c>
      <c r="P312" s="101">
        <f t="shared" si="39"/>
        <v>1</v>
      </c>
      <c r="Q312" s="335" t="s">
        <v>394</v>
      </c>
      <c r="R312" s="99" t="s">
        <v>445</v>
      </c>
      <c r="S312" s="345" t="s">
        <v>394</v>
      </c>
      <c r="T312" s="352" t="s">
        <v>446</v>
      </c>
      <c r="U312" s="352" t="s">
        <v>396</v>
      </c>
      <c r="V312" s="352" t="s">
        <v>396</v>
      </c>
      <c r="W312" s="352" t="s">
        <v>396</v>
      </c>
      <c r="X312" s="442" t="s">
        <v>394</v>
      </c>
      <c r="Y312" s="361" t="s">
        <v>396</v>
      </c>
      <c r="Z312" s="493" t="s">
        <v>1030</v>
      </c>
    </row>
    <row r="313" spans="1:26" ht="280.8" customHeight="1" x14ac:dyDescent="0.3">
      <c r="A313" s="239">
        <v>7</v>
      </c>
      <c r="B313" s="208" t="s">
        <v>1021</v>
      </c>
      <c r="C313" s="238" t="s">
        <v>999</v>
      </c>
      <c r="D313" s="160" t="s">
        <v>1031</v>
      </c>
      <c r="E313" s="229" t="s">
        <v>1032</v>
      </c>
      <c r="F313" s="231" t="s">
        <v>1024</v>
      </c>
      <c r="G313" s="208" t="s">
        <v>1033</v>
      </c>
      <c r="H313" s="208" t="s">
        <v>1034</v>
      </c>
      <c r="I313" s="230" t="s">
        <v>1035</v>
      </c>
      <c r="J313" s="209">
        <v>135</v>
      </c>
      <c r="K313" s="422" t="s">
        <v>670</v>
      </c>
      <c r="L313" s="422">
        <v>132</v>
      </c>
      <c r="M313" s="426">
        <v>1</v>
      </c>
      <c r="N313" s="349" t="s">
        <v>1036</v>
      </c>
      <c r="O313" s="422">
        <v>132</v>
      </c>
      <c r="P313" s="426">
        <v>1</v>
      </c>
      <c r="Q313" s="335" t="s">
        <v>394</v>
      </c>
      <c r="R313" s="99" t="s">
        <v>445</v>
      </c>
      <c r="S313" s="345" t="s">
        <v>394</v>
      </c>
      <c r="T313" s="352" t="s">
        <v>446</v>
      </c>
      <c r="U313" s="352" t="s">
        <v>396</v>
      </c>
      <c r="V313" s="352" t="s">
        <v>396</v>
      </c>
      <c r="W313" s="352" t="s">
        <v>396</v>
      </c>
      <c r="X313" s="442" t="s">
        <v>394</v>
      </c>
      <c r="Y313" s="361" t="s">
        <v>396</v>
      </c>
      <c r="Z313" s="371" t="s">
        <v>1037</v>
      </c>
    </row>
    <row r="314" spans="1:26" ht="157.5" customHeight="1" x14ac:dyDescent="0.3">
      <c r="A314" s="239">
        <v>7</v>
      </c>
      <c r="B314" s="208" t="s">
        <v>1021</v>
      </c>
      <c r="C314" s="242" t="s">
        <v>1038</v>
      </c>
      <c r="D314" s="532" t="s">
        <v>1039</v>
      </c>
      <c r="E314" s="229" t="s">
        <v>1040</v>
      </c>
      <c r="F314" s="231" t="s">
        <v>1041</v>
      </c>
      <c r="G314" s="230" t="s">
        <v>791</v>
      </c>
      <c r="H314" s="208" t="s">
        <v>1042</v>
      </c>
      <c r="I314" s="161" t="s">
        <v>1043</v>
      </c>
      <c r="J314" s="155">
        <v>15</v>
      </c>
      <c r="K314" s="385" t="s">
        <v>1044</v>
      </c>
      <c r="L314" s="375">
        <v>15</v>
      </c>
      <c r="M314" s="376">
        <f t="shared" ref="M314:M315" si="40">IF(L314="-----","-----",L314/J314)</f>
        <v>1</v>
      </c>
      <c r="N314" s="462" t="s">
        <v>770</v>
      </c>
      <c r="O314" s="354" t="s">
        <v>393</v>
      </c>
      <c r="P314" s="460" t="s">
        <v>393</v>
      </c>
      <c r="Q314" s="354" t="s">
        <v>396</v>
      </c>
      <c r="R314" s="354" t="s">
        <v>445</v>
      </c>
      <c r="S314" s="345" t="s">
        <v>394</v>
      </c>
      <c r="T314" s="352" t="s">
        <v>446</v>
      </c>
      <c r="U314" s="352" t="s">
        <v>396</v>
      </c>
      <c r="V314" s="352" t="s">
        <v>396</v>
      </c>
      <c r="W314" s="352" t="s">
        <v>396</v>
      </c>
      <c r="X314" s="442" t="s">
        <v>394</v>
      </c>
      <c r="Y314" s="446" t="s">
        <v>394</v>
      </c>
      <c r="Z314" s="466" t="s">
        <v>517</v>
      </c>
    </row>
    <row r="315" spans="1:26" ht="165" customHeight="1" x14ac:dyDescent="0.3">
      <c r="A315" s="239">
        <v>7</v>
      </c>
      <c r="B315" s="208" t="s">
        <v>1021</v>
      </c>
      <c r="C315" s="242" t="s">
        <v>1038</v>
      </c>
      <c r="D315" s="532" t="s">
        <v>1039</v>
      </c>
      <c r="E315" s="229" t="s">
        <v>1040</v>
      </c>
      <c r="F315" s="231" t="s">
        <v>1045</v>
      </c>
      <c r="G315" s="230" t="s">
        <v>791</v>
      </c>
      <c r="H315" s="208" t="s">
        <v>1042</v>
      </c>
      <c r="I315" s="230" t="s">
        <v>1042</v>
      </c>
      <c r="J315" s="155">
        <v>7</v>
      </c>
      <c r="K315" s="385" t="s">
        <v>1046</v>
      </c>
      <c r="L315" s="375">
        <v>7</v>
      </c>
      <c r="M315" s="376">
        <f t="shared" si="40"/>
        <v>1</v>
      </c>
      <c r="N315" s="99" t="s">
        <v>445</v>
      </c>
      <c r="O315" s="357" t="s">
        <v>401</v>
      </c>
      <c r="P315" s="412" t="s">
        <v>401</v>
      </c>
      <c r="Q315" s="357" t="s">
        <v>401</v>
      </c>
      <c r="R315" s="99" t="s">
        <v>445</v>
      </c>
      <c r="S315" s="345" t="s">
        <v>394</v>
      </c>
      <c r="T315" s="352" t="s">
        <v>446</v>
      </c>
      <c r="U315" s="352" t="s">
        <v>396</v>
      </c>
      <c r="V315" s="352" t="s">
        <v>396</v>
      </c>
      <c r="W315" s="352" t="s">
        <v>396</v>
      </c>
      <c r="X315" s="442" t="s">
        <v>394</v>
      </c>
      <c r="Y315" s="353" t="s">
        <v>394</v>
      </c>
      <c r="Z315" s="466" t="s">
        <v>517</v>
      </c>
    </row>
    <row r="316" spans="1:26" ht="195" customHeight="1" x14ac:dyDescent="0.3">
      <c r="A316" s="239">
        <v>7</v>
      </c>
      <c r="B316" s="208" t="s">
        <v>1021</v>
      </c>
      <c r="C316" s="242" t="s">
        <v>1038</v>
      </c>
      <c r="D316" s="532" t="s">
        <v>1039</v>
      </c>
      <c r="E316" s="229" t="s">
        <v>1040</v>
      </c>
      <c r="F316" s="231" t="s">
        <v>1047</v>
      </c>
      <c r="G316" s="230" t="s">
        <v>791</v>
      </c>
      <c r="H316" s="208" t="s">
        <v>1048</v>
      </c>
      <c r="I316" s="161" t="s">
        <v>1049</v>
      </c>
      <c r="J316" s="155">
        <v>16</v>
      </c>
      <c r="K316" s="346" t="s">
        <v>1050</v>
      </c>
      <c r="L316" s="99">
        <v>16</v>
      </c>
      <c r="M316" s="101">
        <f>IF(L316="----","-----",L316/J316)</f>
        <v>1</v>
      </c>
      <c r="N316" s="99" t="s">
        <v>445</v>
      </c>
      <c r="O316" s="357" t="s">
        <v>401</v>
      </c>
      <c r="P316" s="412" t="s">
        <v>401</v>
      </c>
      <c r="Q316" s="357" t="s">
        <v>401</v>
      </c>
      <c r="R316" s="99" t="s">
        <v>445</v>
      </c>
      <c r="S316" s="345" t="s">
        <v>394</v>
      </c>
      <c r="T316" s="352" t="s">
        <v>446</v>
      </c>
      <c r="U316" s="352" t="s">
        <v>396</v>
      </c>
      <c r="V316" s="352" t="s">
        <v>396</v>
      </c>
      <c r="W316" s="352" t="s">
        <v>396</v>
      </c>
      <c r="X316" s="442" t="s">
        <v>394</v>
      </c>
      <c r="Y316" s="353" t="s">
        <v>394</v>
      </c>
      <c r="Z316" s="466" t="s">
        <v>517</v>
      </c>
    </row>
    <row r="317" spans="1:26" ht="195" customHeight="1" x14ac:dyDescent="0.3">
      <c r="A317" s="239" t="s">
        <v>1051</v>
      </c>
      <c r="B317" s="208" t="s">
        <v>1052</v>
      </c>
      <c r="C317" s="242" t="s">
        <v>1053</v>
      </c>
      <c r="D317" s="532" t="s">
        <v>1054</v>
      </c>
      <c r="E317" s="313" t="s">
        <v>1055</v>
      </c>
      <c r="F317" s="231" t="s">
        <v>1056</v>
      </c>
      <c r="G317" s="230" t="s">
        <v>791</v>
      </c>
      <c r="H317" s="208" t="s">
        <v>1057</v>
      </c>
      <c r="I317" s="161" t="s">
        <v>965</v>
      </c>
      <c r="J317" s="155">
        <v>5</v>
      </c>
      <c r="K317" s="346" t="s">
        <v>965</v>
      </c>
      <c r="L317" s="99">
        <v>5</v>
      </c>
      <c r="M317" s="551">
        <f t="shared" ref="M317" si="41">IF(L317="-----","-----",L317/J317)</f>
        <v>1</v>
      </c>
      <c r="N317" s="99" t="s">
        <v>445</v>
      </c>
      <c r="O317" s="357" t="s">
        <v>401</v>
      </c>
      <c r="P317" s="412" t="s">
        <v>401</v>
      </c>
      <c r="Q317" s="357" t="s">
        <v>401</v>
      </c>
      <c r="R317" s="99" t="s">
        <v>445</v>
      </c>
      <c r="S317" s="345" t="s">
        <v>394</v>
      </c>
      <c r="T317" s="352" t="s">
        <v>446</v>
      </c>
      <c r="U317" s="352" t="s">
        <v>396</v>
      </c>
      <c r="V317" s="352" t="s">
        <v>396</v>
      </c>
      <c r="W317" s="352" t="s">
        <v>396</v>
      </c>
      <c r="X317" s="442" t="s">
        <v>394</v>
      </c>
      <c r="Y317" s="353" t="s">
        <v>396</v>
      </c>
      <c r="Z317" s="371" t="s">
        <v>966</v>
      </c>
    </row>
    <row r="318" spans="1:26" ht="132.6" customHeight="1" x14ac:dyDescent="0.3">
      <c r="A318" s="239" t="s">
        <v>420</v>
      </c>
      <c r="B318" s="208" t="s">
        <v>1058</v>
      </c>
      <c r="C318" s="238" t="s">
        <v>1059</v>
      </c>
      <c r="D318" s="160" t="s">
        <v>1060</v>
      </c>
      <c r="E318" s="229" t="s">
        <v>1061</v>
      </c>
      <c r="F318" s="231" t="s">
        <v>1062</v>
      </c>
      <c r="G318" s="208" t="s">
        <v>1063</v>
      </c>
      <c r="H318" s="208" t="s">
        <v>1064</v>
      </c>
      <c r="I318" s="230" t="s">
        <v>483</v>
      </c>
      <c r="J318" s="209">
        <v>1434</v>
      </c>
      <c r="K318" s="352" t="s">
        <v>446</v>
      </c>
      <c r="L318" s="357" t="s">
        <v>401</v>
      </c>
      <c r="M318" s="357" t="s">
        <v>401</v>
      </c>
      <c r="N318" s="99" t="s">
        <v>445</v>
      </c>
      <c r="O318" s="357" t="s">
        <v>401</v>
      </c>
      <c r="P318" s="412" t="s">
        <v>401</v>
      </c>
      <c r="Q318" s="357" t="s">
        <v>401</v>
      </c>
      <c r="R318" s="99" t="s">
        <v>445</v>
      </c>
      <c r="S318" s="359" t="s">
        <v>401</v>
      </c>
      <c r="T318" s="352" t="s">
        <v>446</v>
      </c>
      <c r="U318" s="352" t="s">
        <v>396</v>
      </c>
      <c r="V318" s="352" t="s">
        <v>396</v>
      </c>
      <c r="W318" s="352" t="s">
        <v>396</v>
      </c>
      <c r="X318" s="360" t="s">
        <v>396</v>
      </c>
      <c r="Y318" s="361" t="s">
        <v>396</v>
      </c>
      <c r="Z318" s="371" t="s">
        <v>1065</v>
      </c>
    </row>
    <row r="319" spans="1:26" ht="195" customHeight="1" x14ac:dyDescent="0.3">
      <c r="A319" s="239">
        <v>7</v>
      </c>
      <c r="B319" s="208" t="s">
        <v>1066</v>
      </c>
      <c r="C319" s="242">
        <v>45253</v>
      </c>
      <c r="D319" s="160" t="s">
        <v>1067</v>
      </c>
      <c r="E319" s="313" t="s">
        <v>1068</v>
      </c>
      <c r="F319" s="231" t="s">
        <v>1069</v>
      </c>
      <c r="G319" s="208" t="s">
        <v>1070</v>
      </c>
      <c r="H319" s="208" t="s">
        <v>1071</v>
      </c>
      <c r="I319" s="230" t="s">
        <v>1072</v>
      </c>
      <c r="J319" s="209">
        <v>50</v>
      </c>
      <c r="K319" s="374" t="s">
        <v>1072</v>
      </c>
      <c r="L319" s="394">
        <v>50</v>
      </c>
      <c r="M319" s="551">
        <f t="shared" ref="M319:M320" si="42">IF(L319="-----","-----",L319/J319)</f>
        <v>1</v>
      </c>
      <c r="N319" s="475" t="s">
        <v>2537</v>
      </c>
      <c r="O319" s="394">
        <v>50</v>
      </c>
      <c r="P319" s="376">
        <f>IF(O319="-----","-----",O319/L319)</f>
        <v>1</v>
      </c>
      <c r="Q319" s="99" t="s">
        <v>394</v>
      </c>
      <c r="R319" s="99" t="s">
        <v>445</v>
      </c>
      <c r="S319" s="517" t="s">
        <v>394</v>
      </c>
      <c r="T319" s="360" t="s">
        <v>446</v>
      </c>
      <c r="U319" s="360" t="s">
        <v>396</v>
      </c>
      <c r="V319" s="360" t="s">
        <v>396</v>
      </c>
      <c r="W319" s="360" t="s">
        <v>396</v>
      </c>
      <c r="X319" s="518" t="s">
        <v>394</v>
      </c>
      <c r="Y319" s="483" t="s">
        <v>396</v>
      </c>
      <c r="Z319" s="653" t="s">
        <v>517</v>
      </c>
    </row>
    <row r="320" spans="1:26" ht="225.6" customHeight="1" x14ac:dyDescent="0.3">
      <c r="A320" s="239" t="s">
        <v>1073</v>
      </c>
      <c r="B320" s="208" t="s">
        <v>1074</v>
      </c>
      <c r="C320" s="242" t="s">
        <v>1075</v>
      </c>
      <c r="D320" s="160" t="s">
        <v>1076</v>
      </c>
      <c r="E320" s="313" t="s">
        <v>1077</v>
      </c>
      <c r="F320" s="231" t="s">
        <v>1078</v>
      </c>
      <c r="G320" s="230" t="s">
        <v>791</v>
      </c>
      <c r="H320" s="208" t="s">
        <v>1079</v>
      </c>
      <c r="I320" s="161" t="s">
        <v>965</v>
      </c>
      <c r="J320" s="155">
        <v>5</v>
      </c>
      <c r="K320" s="346" t="s">
        <v>965</v>
      </c>
      <c r="L320" s="99">
        <v>5</v>
      </c>
      <c r="M320" s="551">
        <f t="shared" si="42"/>
        <v>1</v>
      </c>
      <c r="N320" s="99" t="s">
        <v>445</v>
      </c>
      <c r="O320" s="357" t="s">
        <v>401</v>
      </c>
      <c r="P320" s="412" t="s">
        <v>401</v>
      </c>
      <c r="Q320" s="357" t="s">
        <v>401</v>
      </c>
      <c r="R320" s="99" t="s">
        <v>445</v>
      </c>
      <c r="S320" s="345" t="s">
        <v>394</v>
      </c>
      <c r="T320" s="352" t="s">
        <v>446</v>
      </c>
      <c r="U320" s="352" t="s">
        <v>396</v>
      </c>
      <c r="V320" s="352" t="s">
        <v>396</v>
      </c>
      <c r="W320" s="352" t="s">
        <v>396</v>
      </c>
      <c r="X320" s="442" t="s">
        <v>394</v>
      </c>
      <c r="Y320" s="483" t="s">
        <v>396</v>
      </c>
      <c r="Z320" s="474" t="s">
        <v>966</v>
      </c>
    </row>
    <row r="321" spans="1:26" ht="184.8" x14ac:dyDescent="0.3">
      <c r="A321" s="239" t="s">
        <v>663</v>
      </c>
      <c r="B321" s="208" t="s">
        <v>1080</v>
      </c>
      <c r="C321" s="242">
        <v>45259</v>
      </c>
      <c r="D321" s="160" t="s">
        <v>1081</v>
      </c>
      <c r="E321" s="229" t="s">
        <v>1082</v>
      </c>
      <c r="F321" s="231" t="s">
        <v>1083</v>
      </c>
      <c r="G321" s="208" t="s">
        <v>1070</v>
      </c>
      <c r="H321" s="208" t="s">
        <v>1084</v>
      </c>
      <c r="I321" s="230" t="s">
        <v>1085</v>
      </c>
      <c r="J321" s="209">
        <v>34</v>
      </c>
      <c r="K321" s="374" t="s">
        <v>1086</v>
      </c>
      <c r="L321" s="375">
        <v>34</v>
      </c>
      <c r="M321" s="376">
        <f>IF(L321="-----","-----",L321/J321)</f>
        <v>1</v>
      </c>
      <c r="N321" s="377" t="s">
        <v>1087</v>
      </c>
      <c r="O321" s="375">
        <v>34</v>
      </c>
      <c r="P321" s="376">
        <f t="shared" ref="P321" si="43">IF(O321="-----","-----",O321/L321)</f>
        <v>1</v>
      </c>
      <c r="Q321" s="335" t="s">
        <v>394</v>
      </c>
      <c r="R321" s="99" t="s">
        <v>445</v>
      </c>
      <c r="S321" s="345" t="s">
        <v>394</v>
      </c>
      <c r="T321" s="352" t="s">
        <v>446</v>
      </c>
      <c r="U321" s="352" t="s">
        <v>396</v>
      </c>
      <c r="V321" s="352" t="s">
        <v>396</v>
      </c>
      <c r="W321" s="352" t="s">
        <v>396</v>
      </c>
      <c r="X321" s="442" t="s">
        <v>394</v>
      </c>
      <c r="Y321" s="379" t="s">
        <v>394</v>
      </c>
      <c r="Z321" s="466" t="s">
        <v>517</v>
      </c>
    </row>
    <row r="322" spans="1:26" ht="184.8" x14ac:dyDescent="0.3">
      <c r="A322" s="239" t="s">
        <v>685</v>
      </c>
      <c r="B322" s="208" t="s">
        <v>686</v>
      </c>
      <c r="C322" s="242" t="s">
        <v>1088</v>
      </c>
      <c r="D322" s="160" t="s">
        <v>1089</v>
      </c>
      <c r="E322" s="229" t="s">
        <v>1090</v>
      </c>
      <c r="F322" s="231" t="s">
        <v>1091</v>
      </c>
      <c r="G322" s="230" t="s">
        <v>769</v>
      </c>
      <c r="H322" s="208" t="s">
        <v>1092</v>
      </c>
      <c r="I322" s="230" t="s">
        <v>742</v>
      </c>
      <c r="J322" s="209">
        <v>1434</v>
      </c>
      <c r="K322" s="385" t="s">
        <v>742</v>
      </c>
      <c r="L322" s="386" t="s">
        <v>391</v>
      </c>
      <c r="M322" s="387" t="s">
        <v>401</v>
      </c>
      <c r="N322" s="388" t="s">
        <v>1093</v>
      </c>
      <c r="O322" s="375" t="s">
        <v>401</v>
      </c>
      <c r="P322" s="376">
        <v>1</v>
      </c>
      <c r="Q322" s="335" t="s">
        <v>394</v>
      </c>
      <c r="R322" s="99" t="s">
        <v>445</v>
      </c>
      <c r="S322" s="345" t="s">
        <v>394</v>
      </c>
      <c r="T322" s="352" t="s">
        <v>446</v>
      </c>
      <c r="U322" s="352" t="s">
        <v>396</v>
      </c>
      <c r="V322" s="352" t="s">
        <v>396</v>
      </c>
      <c r="W322" s="352" t="s">
        <v>396</v>
      </c>
      <c r="X322" s="442" t="s">
        <v>394</v>
      </c>
      <c r="Y322" s="353" t="s">
        <v>396</v>
      </c>
      <c r="Z322" s="466" t="s">
        <v>517</v>
      </c>
    </row>
    <row r="323" spans="1:26" ht="291.60000000000002" customHeight="1" x14ac:dyDescent="0.3">
      <c r="A323" s="239" t="s">
        <v>464</v>
      </c>
      <c r="B323" s="208" t="s">
        <v>465</v>
      </c>
      <c r="C323" s="238" t="s">
        <v>1088</v>
      </c>
      <c r="D323" s="160" t="s">
        <v>1094</v>
      </c>
      <c r="E323" s="229" t="s">
        <v>1095</v>
      </c>
      <c r="F323" s="148" t="s">
        <v>1096</v>
      </c>
      <c r="G323" s="208" t="s">
        <v>1097</v>
      </c>
      <c r="H323" s="148" t="s">
        <v>456</v>
      </c>
      <c r="I323" s="208" t="s">
        <v>742</v>
      </c>
      <c r="J323" s="148">
        <v>1434</v>
      </c>
      <c r="K323" s="385" t="s">
        <v>391</v>
      </c>
      <c r="L323" s="386" t="s">
        <v>391</v>
      </c>
      <c r="M323" s="387" t="s">
        <v>400</v>
      </c>
      <c r="N323" s="388" t="s">
        <v>1098</v>
      </c>
      <c r="O323" s="386" t="s">
        <v>391</v>
      </c>
      <c r="P323" s="387" t="s">
        <v>1099</v>
      </c>
      <c r="Q323" s="335" t="s">
        <v>394</v>
      </c>
      <c r="R323" s="99" t="s">
        <v>445</v>
      </c>
      <c r="S323" s="345" t="s">
        <v>394</v>
      </c>
      <c r="T323" s="352" t="s">
        <v>446</v>
      </c>
      <c r="U323" s="352" t="s">
        <v>396</v>
      </c>
      <c r="V323" s="352" t="s">
        <v>396</v>
      </c>
      <c r="W323" s="352" t="s">
        <v>396</v>
      </c>
      <c r="X323" s="442" t="s">
        <v>394</v>
      </c>
      <c r="Y323" s="353" t="s">
        <v>396</v>
      </c>
      <c r="Z323" s="650" t="s">
        <v>1100</v>
      </c>
    </row>
    <row r="324" spans="1:26" ht="116.4" customHeight="1" x14ac:dyDescent="0.3">
      <c r="A324" s="239" t="s">
        <v>1101</v>
      </c>
      <c r="B324" s="208" t="s">
        <v>1102</v>
      </c>
      <c r="C324" s="238" t="s">
        <v>1088</v>
      </c>
      <c r="D324" s="160" t="s">
        <v>1103</v>
      </c>
      <c r="E324" s="229" t="s">
        <v>1104</v>
      </c>
      <c r="F324" s="231" t="s">
        <v>1105</v>
      </c>
      <c r="G324" s="208" t="s">
        <v>387</v>
      </c>
      <c r="H324" s="208" t="s">
        <v>1106</v>
      </c>
      <c r="I324" s="230" t="s">
        <v>483</v>
      </c>
      <c r="J324" s="209">
        <v>1434</v>
      </c>
      <c r="K324" s="422" t="s">
        <v>1107</v>
      </c>
      <c r="L324" s="422">
        <v>26</v>
      </c>
      <c r="M324" s="477">
        <f>IF(L324="-----","-----",L324/J324)</f>
        <v>1.813110181311018E-2</v>
      </c>
      <c r="N324" s="349" t="s">
        <v>1108</v>
      </c>
      <c r="O324" s="346">
        <v>26</v>
      </c>
      <c r="P324" s="473">
        <v>1</v>
      </c>
      <c r="Q324" s="335" t="s">
        <v>394</v>
      </c>
      <c r="R324" s="99" t="s">
        <v>445</v>
      </c>
      <c r="S324" s="345" t="s">
        <v>394</v>
      </c>
      <c r="T324" s="352" t="s">
        <v>446</v>
      </c>
      <c r="U324" s="352" t="s">
        <v>396</v>
      </c>
      <c r="V324" s="352" t="s">
        <v>396</v>
      </c>
      <c r="W324" s="476" t="s">
        <v>394</v>
      </c>
      <c r="X324" s="352" t="s">
        <v>396</v>
      </c>
      <c r="Y324" s="353" t="s">
        <v>396</v>
      </c>
      <c r="Z324" s="371" t="s">
        <v>1109</v>
      </c>
    </row>
    <row r="325" spans="1:26" ht="107.4" customHeight="1" x14ac:dyDescent="0.3">
      <c r="A325" s="239" t="s">
        <v>1110</v>
      </c>
      <c r="B325" s="208" t="s">
        <v>1102</v>
      </c>
      <c r="C325" s="238" t="s">
        <v>1088</v>
      </c>
      <c r="D325" s="160" t="s">
        <v>1111</v>
      </c>
      <c r="E325" s="229" t="s">
        <v>1112</v>
      </c>
      <c r="F325" s="231" t="s">
        <v>1113</v>
      </c>
      <c r="G325" s="208" t="s">
        <v>387</v>
      </c>
      <c r="H325" s="208" t="s">
        <v>1114</v>
      </c>
      <c r="I325" s="230" t="s">
        <v>483</v>
      </c>
      <c r="J325" s="209">
        <v>1434</v>
      </c>
      <c r="K325" s="374" t="s">
        <v>390</v>
      </c>
      <c r="L325" s="354">
        <v>6</v>
      </c>
      <c r="M325" s="477">
        <f>IF(L325="-----","-----",L325/J325)</f>
        <v>4.1841004184100415E-3</v>
      </c>
      <c r="N325" s="349" t="s">
        <v>1115</v>
      </c>
      <c r="O325" s="99">
        <v>6</v>
      </c>
      <c r="P325" s="376">
        <f>IF(O325="-----","-----",O325/L325)</f>
        <v>1</v>
      </c>
      <c r="Q325" s="335" t="s">
        <v>394</v>
      </c>
      <c r="R325" s="99" t="s">
        <v>445</v>
      </c>
      <c r="S325" s="345" t="s">
        <v>394</v>
      </c>
      <c r="T325" s="352" t="s">
        <v>446</v>
      </c>
      <c r="U325" s="352" t="s">
        <v>396</v>
      </c>
      <c r="V325" s="352" t="s">
        <v>396</v>
      </c>
      <c r="W325" s="352" t="s">
        <v>396</v>
      </c>
      <c r="X325" s="442" t="s">
        <v>394</v>
      </c>
      <c r="Y325" s="353" t="s">
        <v>396</v>
      </c>
      <c r="Z325" s="371" t="s">
        <v>1116</v>
      </c>
    </row>
    <row r="326" spans="1:26" ht="126.6" customHeight="1" x14ac:dyDescent="0.3">
      <c r="A326" s="239" t="s">
        <v>381</v>
      </c>
      <c r="B326" s="208" t="s">
        <v>762</v>
      </c>
      <c r="C326" s="238" t="s">
        <v>1088</v>
      </c>
      <c r="D326" s="160" t="s">
        <v>1117</v>
      </c>
      <c r="E326" s="229" t="s">
        <v>1118</v>
      </c>
      <c r="F326" s="231" t="s">
        <v>1119</v>
      </c>
      <c r="G326" s="208" t="s">
        <v>387</v>
      </c>
      <c r="H326" s="208" t="s">
        <v>767</v>
      </c>
      <c r="I326" s="148" t="s">
        <v>768</v>
      </c>
      <c r="J326" s="149">
        <v>1434</v>
      </c>
      <c r="K326" s="354" t="s">
        <v>769</v>
      </c>
      <c r="L326" s="354" t="s">
        <v>393</v>
      </c>
      <c r="M326" s="460" t="s">
        <v>401</v>
      </c>
      <c r="N326" s="462" t="s">
        <v>770</v>
      </c>
      <c r="O326" s="354" t="s">
        <v>393</v>
      </c>
      <c r="P326" s="460" t="s">
        <v>393</v>
      </c>
      <c r="Q326" s="354" t="s">
        <v>396</v>
      </c>
      <c r="R326" s="354" t="s">
        <v>445</v>
      </c>
      <c r="S326" s="360" t="s">
        <v>446</v>
      </c>
      <c r="T326" s="360" t="s">
        <v>446</v>
      </c>
      <c r="U326" s="360" t="s">
        <v>396</v>
      </c>
      <c r="V326" s="360" t="s">
        <v>396</v>
      </c>
      <c r="W326" s="360" t="s">
        <v>396</v>
      </c>
      <c r="X326" s="360" t="s">
        <v>396</v>
      </c>
      <c r="Y326" s="479" t="s">
        <v>396</v>
      </c>
      <c r="Z326" s="371" t="s">
        <v>1120</v>
      </c>
    </row>
    <row r="327" spans="1:26" ht="140.4" customHeight="1" x14ac:dyDescent="0.3">
      <c r="A327" s="239" t="s">
        <v>381</v>
      </c>
      <c r="B327" s="208" t="s">
        <v>762</v>
      </c>
      <c r="C327" s="238" t="s">
        <v>1121</v>
      </c>
      <c r="D327" s="160" t="s">
        <v>1122</v>
      </c>
      <c r="E327" s="229" t="s">
        <v>1123</v>
      </c>
      <c r="F327" s="231" t="s">
        <v>1119</v>
      </c>
      <c r="G327" s="208" t="s">
        <v>387</v>
      </c>
      <c r="H327" s="208" t="s">
        <v>767</v>
      </c>
      <c r="I327" s="148" t="s">
        <v>768</v>
      </c>
      <c r="J327" s="149">
        <v>1434</v>
      </c>
      <c r="K327" s="354" t="s">
        <v>769</v>
      </c>
      <c r="L327" s="354" t="s">
        <v>393</v>
      </c>
      <c r="M327" s="460" t="s">
        <v>401</v>
      </c>
      <c r="N327" s="462" t="s">
        <v>770</v>
      </c>
      <c r="O327" s="354" t="s">
        <v>393</v>
      </c>
      <c r="P327" s="460" t="s">
        <v>393</v>
      </c>
      <c r="Q327" s="354" t="s">
        <v>396</v>
      </c>
      <c r="R327" s="354" t="s">
        <v>445</v>
      </c>
      <c r="S327" s="360" t="s">
        <v>446</v>
      </c>
      <c r="T327" s="360" t="s">
        <v>446</v>
      </c>
      <c r="U327" s="360" t="s">
        <v>396</v>
      </c>
      <c r="V327" s="360" t="s">
        <v>396</v>
      </c>
      <c r="W327" s="360" t="s">
        <v>396</v>
      </c>
      <c r="X327" s="360" t="s">
        <v>396</v>
      </c>
      <c r="Y327" s="479" t="s">
        <v>396</v>
      </c>
      <c r="Z327" s="371" t="s">
        <v>771</v>
      </c>
    </row>
    <row r="328" spans="1:26" ht="140.4" customHeight="1" x14ac:dyDescent="0.3">
      <c r="A328" s="239" t="s">
        <v>1124</v>
      </c>
      <c r="B328" s="208" t="s">
        <v>1125</v>
      </c>
      <c r="C328" s="238" t="s">
        <v>1126</v>
      </c>
      <c r="D328" s="160" t="s">
        <v>1127</v>
      </c>
      <c r="E328" s="229" t="s">
        <v>1128</v>
      </c>
      <c r="F328" s="231" t="s">
        <v>766</v>
      </c>
      <c r="G328" s="208" t="s">
        <v>1129</v>
      </c>
      <c r="H328" s="208" t="s">
        <v>878</v>
      </c>
      <c r="I328" s="230" t="s">
        <v>487</v>
      </c>
      <c r="J328" s="209">
        <v>1337</v>
      </c>
      <c r="K328" s="374" t="s">
        <v>742</v>
      </c>
      <c r="L328" s="482" t="s">
        <v>391</v>
      </c>
      <c r="M328" s="392" t="s">
        <v>400</v>
      </c>
      <c r="N328" s="481" t="s">
        <v>1130</v>
      </c>
      <c r="O328" s="482" t="s">
        <v>391</v>
      </c>
      <c r="P328" s="460" t="s">
        <v>393</v>
      </c>
      <c r="Q328" s="335" t="s">
        <v>394</v>
      </c>
      <c r="R328" s="99" t="s">
        <v>445</v>
      </c>
      <c r="S328" s="345" t="s">
        <v>394</v>
      </c>
      <c r="T328" s="352" t="s">
        <v>446</v>
      </c>
      <c r="U328" s="352" t="s">
        <v>396</v>
      </c>
      <c r="V328" s="352" t="s">
        <v>396</v>
      </c>
      <c r="W328" s="352" t="s">
        <v>396</v>
      </c>
      <c r="X328" s="442" t="s">
        <v>394</v>
      </c>
      <c r="Y328" s="353" t="s">
        <v>396</v>
      </c>
      <c r="Z328" s="480" t="s">
        <v>1131</v>
      </c>
    </row>
    <row r="329" spans="1:26" ht="139.65" customHeight="1" x14ac:dyDescent="0.3">
      <c r="A329" s="239" t="s">
        <v>1132</v>
      </c>
      <c r="B329" s="208" t="s">
        <v>1133</v>
      </c>
      <c r="C329" s="238" t="s">
        <v>1088</v>
      </c>
      <c r="D329" s="160" t="s">
        <v>1134</v>
      </c>
      <c r="E329" s="229" t="s">
        <v>1135</v>
      </c>
      <c r="F329" s="231" t="s">
        <v>766</v>
      </c>
      <c r="G329" s="208" t="s">
        <v>1129</v>
      </c>
      <c r="H329" s="208" t="s">
        <v>878</v>
      </c>
      <c r="I329" s="230" t="s">
        <v>483</v>
      </c>
      <c r="J329" s="209">
        <v>1434</v>
      </c>
      <c r="K329" s="422" t="s">
        <v>1136</v>
      </c>
      <c r="L329" s="354">
        <v>23</v>
      </c>
      <c r="M329" s="478">
        <f>IF(L329="-----","-----",L329/J329)</f>
        <v>1.6039051603905161E-2</v>
      </c>
      <c r="N329" s="349" t="s">
        <v>1137</v>
      </c>
      <c r="O329" s="354">
        <v>23</v>
      </c>
      <c r="P329" s="478">
        <f>IF(O329="-----","-----",O329/L329)</f>
        <v>1</v>
      </c>
      <c r="Q329" s="418" t="s">
        <v>394</v>
      </c>
      <c r="R329" s="354" t="s">
        <v>445</v>
      </c>
      <c r="S329" s="345" t="s">
        <v>394</v>
      </c>
      <c r="T329" s="352" t="s">
        <v>446</v>
      </c>
      <c r="U329" s="352" t="s">
        <v>396</v>
      </c>
      <c r="V329" s="352" t="s">
        <v>396</v>
      </c>
      <c r="W329" s="352" t="s">
        <v>396</v>
      </c>
      <c r="X329" s="442" t="s">
        <v>394</v>
      </c>
      <c r="Y329" s="353" t="s">
        <v>396</v>
      </c>
      <c r="Z329" s="371" t="s">
        <v>1138</v>
      </c>
    </row>
    <row r="330" spans="1:26" ht="36" customHeight="1" x14ac:dyDescent="0.3">
      <c r="A330" s="1138" t="s">
        <v>1139</v>
      </c>
      <c r="B330" s="1099" t="s">
        <v>421</v>
      </c>
      <c r="C330" s="1099" t="s">
        <v>1088</v>
      </c>
      <c r="D330" s="1093" t="s">
        <v>1140</v>
      </c>
      <c r="E330" s="1099" t="s">
        <v>1141</v>
      </c>
      <c r="F330" s="1140" t="s">
        <v>1142</v>
      </c>
      <c r="G330" s="1108" t="s">
        <v>690</v>
      </c>
      <c r="H330" s="1099" t="s">
        <v>1143</v>
      </c>
      <c r="I330" s="411" t="s">
        <v>626</v>
      </c>
      <c r="J330" s="368">
        <v>18</v>
      </c>
      <c r="K330" s="410" t="s">
        <v>626</v>
      </c>
      <c r="L330" s="357">
        <v>18</v>
      </c>
      <c r="M330" s="376">
        <f>IF(L330="-----","-----",L330/J330)</f>
        <v>1</v>
      </c>
      <c r="N330" s="1199" t="s">
        <v>1144</v>
      </c>
      <c r="O330" s="99">
        <v>18</v>
      </c>
      <c r="P330" s="376">
        <f>IF(O330="-----","-----",O330/L330)</f>
        <v>1</v>
      </c>
      <c r="Q330" s="335" t="s">
        <v>394</v>
      </c>
      <c r="R330" s="99" t="s">
        <v>445</v>
      </c>
      <c r="S330" s="345" t="s">
        <v>394</v>
      </c>
      <c r="T330" s="352" t="s">
        <v>446</v>
      </c>
      <c r="U330" s="352" t="s">
        <v>396</v>
      </c>
      <c r="V330" s="352" t="s">
        <v>396</v>
      </c>
      <c r="W330" s="352" t="s">
        <v>396</v>
      </c>
      <c r="X330" s="442" t="s">
        <v>394</v>
      </c>
      <c r="Y330" s="353" t="s">
        <v>396</v>
      </c>
      <c r="Z330" s="466" t="s">
        <v>517</v>
      </c>
    </row>
    <row r="331" spans="1:26" ht="36" customHeight="1" x14ac:dyDescent="0.3">
      <c r="A331" s="1468"/>
      <c r="B331" s="1100"/>
      <c r="C331" s="1100"/>
      <c r="D331" s="1094"/>
      <c r="E331" s="1100"/>
      <c r="F331" s="1142"/>
      <c r="G331" s="1100"/>
      <c r="H331" s="1100"/>
      <c r="I331" s="230" t="s">
        <v>598</v>
      </c>
      <c r="J331" s="368">
        <v>19</v>
      </c>
      <c r="K331" s="410" t="s">
        <v>598</v>
      </c>
      <c r="L331" s="357">
        <v>19</v>
      </c>
      <c r="M331" s="376">
        <f t="shared" ref="M331:M347" si="44">IF(L331="-----","-----",L331/J331)</f>
        <v>1</v>
      </c>
      <c r="N331" s="1200"/>
      <c r="O331" s="99">
        <v>19</v>
      </c>
      <c r="P331" s="376">
        <f t="shared" ref="P331:P347" si="45">IF(O331="-----","-----",O331/L331)</f>
        <v>1</v>
      </c>
      <c r="Q331" s="335" t="s">
        <v>394</v>
      </c>
      <c r="R331" s="99" t="s">
        <v>445</v>
      </c>
      <c r="S331" s="345" t="s">
        <v>394</v>
      </c>
      <c r="T331" s="352" t="s">
        <v>446</v>
      </c>
      <c r="U331" s="352" t="s">
        <v>396</v>
      </c>
      <c r="V331" s="352" t="s">
        <v>396</v>
      </c>
      <c r="W331" s="352" t="s">
        <v>396</v>
      </c>
      <c r="X331" s="442" t="s">
        <v>394</v>
      </c>
      <c r="Y331" s="353" t="s">
        <v>396</v>
      </c>
      <c r="Z331" s="466" t="s">
        <v>517</v>
      </c>
    </row>
    <row r="332" spans="1:26" ht="36" customHeight="1" x14ac:dyDescent="0.3">
      <c r="A332" s="1468"/>
      <c r="B332" s="1100"/>
      <c r="C332" s="1100"/>
      <c r="D332" s="1094"/>
      <c r="E332" s="1100"/>
      <c r="F332" s="1142"/>
      <c r="G332" s="1100"/>
      <c r="H332" s="1100"/>
      <c r="I332" s="230" t="s">
        <v>600</v>
      </c>
      <c r="J332" s="368">
        <v>17</v>
      </c>
      <c r="K332" s="410" t="s">
        <v>600</v>
      </c>
      <c r="L332" s="357">
        <v>17</v>
      </c>
      <c r="M332" s="376">
        <f t="shared" si="44"/>
        <v>1</v>
      </c>
      <c r="N332" s="1200"/>
      <c r="O332" s="357">
        <v>17</v>
      </c>
      <c r="P332" s="376">
        <f t="shared" si="45"/>
        <v>1</v>
      </c>
      <c r="Q332" s="335" t="s">
        <v>394</v>
      </c>
      <c r="R332" s="99" t="s">
        <v>445</v>
      </c>
      <c r="S332" s="345" t="s">
        <v>394</v>
      </c>
      <c r="T332" s="352" t="s">
        <v>446</v>
      </c>
      <c r="U332" s="352" t="s">
        <v>396</v>
      </c>
      <c r="V332" s="352" t="s">
        <v>396</v>
      </c>
      <c r="W332" s="352" t="s">
        <v>396</v>
      </c>
      <c r="X332" s="442" t="s">
        <v>394</v>
      </c>
      <c r="Y332" s="353" t="s">
        <v>396</v>
      </c>
      <c r="Z332" s="466" t="s">
        <v>517</v>
      </c>
    </row>
    <row r="333" spans="1:26" ht="36" customHeight="1" x14ac:dyDescent="0.3">
      <c r="A333" s="1468"/>
      <c r="B333" s="1100"/>
      <c r="C333" s="1100"/>
      <c r="D333" s="1094"/>
      <c r="E333" s="1100"/>
      <c r="F333" s="1142"/>
      <c r="G333" s="1100"/>
      <c r="H333" s="1100"/>
      <c r="I333" s="230" t="s">
        <v>602</v>
      </c>
      <c r="J333" s="368">
        <v>19</v>
      </c>
      <c r="K333" s="410" t="s">
        <v>602</v>
      </c>
      <c r="L333" s="357">
        <v>19</v>
      </c>
      <c r="M333" s="376">
        <f t="shared" si="44"/>
        <v>1</v>
      </c>
      <c r="N333" s="1200"/>
      <c r="O333" s="357">
        <v>19</v>
      </c>
      <c r="P333" s="376">
        <f t="shared" si="45"/>
        <v>1</v>
      </c>
      <c r="Q333" s="335" t="s">
        <v>394</v>
      </c>
      <c r="R333" s="99" t="s">
        <v>445</v>
      </c>
      <c r="S333" s="345" t="s">
        <v>394</v>
      </c>
      <c r="T333" s="352" t="s">
        <v>446</v>
      </c>
      <c r="U333" s="352" t="s">
        <v>396</v>
      </c>
      <c r="V333" s="352" t="s">
        <v>396</v>
      </c>
      <c r="W333" s="352" t="s">
        <v>396</v>
      </c>
      <c r="X333" s="442" t="s">
        <v>394</v>
      </c>
      <c r="Y333" s="353" t="s">
        <v>396</v>
      </c>
      <c r="Z333" s="466" t="s">
        <v>517</v>
      </c>
    </row>
    <row r="334" spans="1:26" ht="36" customHeight="1" x14ac:dyDescent="0.3">
      <c r="A334" s="1468"/>
      <c r="B334" s="1100"/>
      <c r="C334" s="1100"/>
      <c r="D334" s="1094"/>
      <c r="E334" s="1100"/>
      <c r="F334" s="1142"/>
      <c r="G334" s="1100"/>
      <c r="H334" s="1100"/>
      <c r="I334" s="230" t="s">
        <v>603</v>
      </c>
      <c r="J334" s="368">
        <v>17</v>
      </c>
      <c r="K334" s="410" t="s">
        <v>603</v>
      </c>
      <c r="L334" s="357">
        <v>17</v>
      </c>
      <c r="M334" s="376">
        <f t="shared" si="44"/>
        <v>1</v>
      </c>
      <c r="N334" s="1200"/>
      <c r="O334" s="357">
        <v>17</v>
      </c>
      <c r="P334" s="376">
        <f t="shared" si="45"/>
        <v>1</v>
      </c>
      <c r="Q334" s="335" t="s">
        <v>394</v>
      </c>
      <c r="R334" s="99" t="s">
        <v>445</v>
      </c>
      <c r="S334" s="345" t="s">
        <v>394</v>
      </c>
      <c r="T334" s="352" t="s">
        <v>446</v>
      </c>
      <c r="U334" s="352" t="s">
        <v>396</v>
      </c>
      <c r="V334" s="352" t="s">
        <v>396</v>
      </c>
      <c r="W334" s="352" t="s">
        <v>396</v>
      </c>
      <c r="X334" s="442" t="s">
        <v>394</v>
      </c>
      <c r="Y334" s="353" t="s">
        <v>396</v>
      </c>
      <c r="Z334" s="466" t="s">
        <v>517</v>
      </c>
    </row>
    <row r="335" spans="1:26" ht="36" customHeight="1" x14ac:dyDescent="0.3">
      <c r="A335" s="1468"/>
      <c r="B335" s="1100"/>
      <c r="C335" s="1100"/>
      <c r="D335" s="1094"/>
      <c r="E335" s="1100"/>
      <c r="F335" s="1142"/>
      <c r="G335" s="1100"/>
      <c r="H335" s="1100"/>
      <c r="I335" s="230" t="s">
        <v>604</v>
      </c>
      <c r="J335" s="368">
        <v>17</v>
      </c>
      <c r="K335" s="410" t="s">
        <v>604</v>
      </c>
      <c r="L335" s="357">
        <v>17</v>
      </c>
      <c r="M335" s="376">
        <f t="shared" si="44"/>
        <v>1</v>
      </c>
      <c r="N335" s="1200"/>
      <c r="O335" s="357">
        <v>17</v>
      </c>
      <c r="P335" s="376">
        <f t="shared" si="45"/>
        <v>1</v>
      </c>
      <c r="Q335" s="335" t="s">
        <v>394</v>
      </c>
      <c r="R335" s="99" t="s">
        <v>445</v>
      </c>
      <c r="S335" s="345" t="s">
        <v>394</v>
      </c>
      <c r="T335" s="352" t="s">
        <v>446</v>
      </c>
      <c r="U335" s="352" t="s">
        <v>396</v>
      </c>
      <c r="V335" s="352" t="s">
        <v>396</v>
      </c>
      <c r="W335" s="352" t="s">
        <v>396</v>
      </c>
      <c r="X335" s="442" t="s">
        <v>394</v>
      </c>
      <c r="Y335" s="353" t="s">
        <v>396</v>
      </c>
      <c r="Z335" s="466" t="s">
        <v>517</v>
      </c>
    </row>
    <row r="336" spans="1:26" ht="36" customHeight="1" x14ac:dyDescent="0.3">
      <c r="A336" s="1468"/>
      <c r="B336" s="1100"/>
      <c r="C336" s="1100"/>
      <c r="D336" s="1094"/>
      <c r="E336" s="1100"/>
      <c r="F336" s="1142"/>
      <c r="G336" s="1100"/>
      <c r="H336" s="1100"/>
      <c r="I336" s="155" t="s">
        <v>605</v>
      </c>
      <c r="J336" s="368">
        <v>16</v>
      </c>
      <c r="K336" s="99" t="s">
        <v>605</v>
      </c>
      <c r="L336" s="357">
        <v>16</v>
      </c>
      <c r="M336" s="376">
        <f t="shared" si="44"/>
        <v>1</v>
      </c>
      <c r="N336" s="1200"/>
      <c r="O336" s="357">
        <v>16</v>
      </c>
      <c r="P336" s="376">
        <f t="shared" si="45"/>
        <v>1</v>
      </c>
      <c r="Q336" s="335" t="s">
        <v>394</v>
      </c>
      <c r="R336" s="99" t="s">
        <v>445</v>
      </c>
      <c r="S336" s="345" t="s">
        <v>394</v>
      </c>
      <c r="T336" s="352" t="s">
        <v>446</v>
      </c>
      <c r="U336" s="352" t="s">
        <v>396</v>
      </c>
      <c r="V336" s="352" t="s">
        <v>396</v>
      </c>
      <c r="W336" s="352" t="s">
        <v>396</v>
      </c>
      <c r="X336" s="442" t="s">
        <v>394</v>
      </c>
      <c r="Y336" s="353" t="s">
        <v>396</v>
      </c>
      <c r="Z336" s="466" t="s">
        <v>517</v>
      </c>
    </row>
    <row r="337" spans="1:26" ht="36" customHeight="1" x14ac:dyDescent="0.3">
      <c r="A337" s="1468"/>
      <c r="B337" s="1100"/>
      <c r="C337" s="1100"/>
      <c r="D337" s="1094"/>
      <c r="E337" s="1100"/>
      <c r="F337" s="1142"/>
      <c r="G337" s="1100"/>
      <c r="H337" s="1100"/>
      <c r="I337" s="155" t="s">
        <v>606</v>
      </c>
      <c r="J337" s="368">
        <v>21</v>
      </c>
      <c r="K337" s="99" t="s">
        <v>606</v>
      </c>
      <c r="L337" s="357">
        <v>21</v>
      </c>
      <c r="M337" s="376">
        <f t="shared" si="44"/>
        <v>1</v>
      </c>
      <c r="N337" s="1200"/>
      <c r="O337" s="357">
        <v>21</v>
      </c>
      <c r="P337" s="376">
        <f t="shared" si="45"/>
        <v>1</v>
      </c>
      <c r="Q337" s="335" t="s">
        <v>394</v>
      </c>
      <c r="R337" s="99" t="s">
        <v>445</v>
      </c>
      <c r="S337" s="345" t="s">
        <v>394</v>
      </c>
      <c r="T337" s="352" t="s">
        <v>446</v>
      </c>
      <c r="U337" s="352" t="s">
        <v>396</v>
      </c>
      <c r="V337" s="352" t="s">
        <v>396</v>
      </c>
      <c r="W337" s="352" t="s">
        <v>396</v>
      </c>
      <c r="X337" s="442" t="s">
        <v>394</v>
      </c>
      <c r="Y337" s="353" t="s">
        <v>396</v>
      </c>
      <c r="Z337" s="466" t="s">
        <v>517</v>
      </c>
    </row>
    <row r="338" spans="1:26" ht="36" customHeight="1" x14ac:dyDescent="0.3">
      <c r="A338" s="1468"/>
      <c r="B338" s="1100"/>
      <c r="C338" s="1100"/>
      <c r="D338" s="1094"/>
      <c r="E338" s="1100"/>
      <c r="F338" s="1142"/>
      <c r="G338" s="1100"/>
      <c r="H338" s="1100"/>
      <c r="I338" s="155" t="s">
        <v>607</v>
      </c>
      <c r="J338" s="368">
        <v>20</v>
      </c>
      <c r="K338" s="99" t="s">
        <v>607</v>
      </c>
      <c r="L338" s="357">
        <v>20</v>
      </c>
      <c r="M338" s="376">
        <f t="shared" si="44"/>
        <v>1</v>
      </c>
      <c r="N338" s="1200"/>
      <c r="O338" s="357">
        <v>20</v>
      </c>
      <c r="P338" s="376">
        <f t="shared" si="45"/>
        <v>1</v>
      </c>
      <c r="Q338" s="335" t="s">
        <v>394</v>
      </c>
      <c r="R338" s="99" t="s">
        <v>445</v>
      </c>
      <c r="S338" s="345" t="s">
        <v>394</v>
      </c>
      <c r="T338" s="352" t="s">
        <v>446</v>
      </c>
      <c r="U338" s="352" t="s">
        <v>396</v>
      </c>
      <c r="V338" s="352" t="s">
        <v>396</v>
      </c>
      <c r="W338" s="352" t="s">
        <v>396</v>
      </c>
      <c r="X338" s="442" t="s">
        <v>394</v>
      </c>
      <c r="Y338" s="353" t="s">
        <v>396</v>
      </c>
      <c r="Z338" s="466" t="s">
        <v>517</v>
      </c>
    </row>
    <row r="339" spans="1:26" ht="36" customHeight="1" x14ac:dyDescent="0.3">
      <c r="A339" s="1468"/>
      <c r="B339" s="1100"/>
      <c r="C339" s="1100"/>
      <c r="D339" s="1094"/>
      <c r="E339" s="1100"/>
      <c r="F339" s="1142"/>
      <c r="G339" s="1100"/>
      <c r="H339" s="1100"/>
      <c r="I339" s="155" t="s">
        <v>608</v>
      </c>
      <c r="J339" s="368">
        <v>19</v>
      </c>
      <c r="K339" s="99" t="s">
        <v>608</v>
      </c>
      <c r="L339" s="357">
        <v>19</v>
      </c>
      <c r="M339" s="376">
        <f t="shared" si="44"/>
        <v>1</v>
      </c>
      <c r="N339" s="1200"/>
      <c r="O339" s="357">
        <v>19</v>
      </c>
      <c r="P339" s="376">
        <f t="shared" si="45"/>
        <v>1</v>
      </c>
      <c r="Q339" s="335" t="s">
        <v>394</v>
      </c>
      <c r="R339" s="99" t="s">
        <v>445</v>
      </c>
      <c r="S339" s="345" t="s">
        <v>394</v>
      </c>
      <c r="T339" s="352" t="s">
        <v>446</v>
      </c>
      <c r="U339" s="352" t="s">
        <v>396</v>
      </c>
      <c r="V339" s="352" t="s">
        <v>396</v>
      </c>
      <c r="W339" s="352" t="s">
        <v>396</v>
      </c>
      <c r="X339" s="442" t="s">
        <v>394</v>
      </c>
      <c r="Y339" s="353" t="s">
        <v>396</v>
      </c>
      <c r="Z339" s="466" t="s">
        <v>517</v>
      </c>
    </row>
    <row r="340" spans="1:26" ht="36" customHeight="1" x14ac:dyDescent="0.3">
      <c r="A340" s="1468"/>
      <c r="B340" s="1100"/>
      <c r="C340" s="1100"/>
      <c r="D340" s="1094"/>
      <c r="E340" s="1100"/>
      <c r="F340" s="1142"/>
      <c r="G340" s="1100"/>
      <c r="H340" s="1100"/>
      <c r="I340" s="155" t="s">
        <v>609</v>
      </c>
      <c r="J340" s="368">
        <v>18</v>
      </c>
      <c r="K340" s="99" t="s">
        <v>609</v>
      </c>
      <c r="L340" s="357">
        <v>18</v>
      </c>
      <c r="M340" s="376">
        <f t="shared" si="44"/>
        <v>1</v>
      </c>
      <c r="N340" s="1200"/>
      <c r="O340" s="357">
        <v>18</v>
      </c>
      <c r="P340" s="376">
        <f t="shared" si="45"/>
        <v>1</v>
      </c>
      <c r="Q340" s="335" t="s">
        <v>394</v>
      </c>
      <c r="R340" s="99" t="s">
        <v>445</v>
      </c>
      <c r="S340" s="345" t="s">
        <v>394</v>
      </c>
      <c r="T340" s="352" t="s">
        <v>446</v>
      </c>
      <c r="U340" s="352" t="s">
        <v>396</v>
      </c>
      <c r="V340" s="352" t="s">
        <v>396</v>
      </c>
      <c r="W340" s="352" t="s">
        <v>396</v>
      </c>
      <c r="X340" s="442" t="s">
        <v>394</v>
      </c>
      <c r="Y340" s="353" t="s">
        <v>396</v>
      </c>
      <c r="Z340" s="466" t="s">
        <v>517</v>
      </c>
    </row>
    <row r="341" spans="1:26" ht="36" customHeight="1" x14ac:dyDescent="0.3">
      <c r="A341" s="1468"/>
      <c r="B341" s="1100"/>
      <c r="C341" s="1100"/>
      <c r="D341" s="1094"/>
      <c r="E341" s="1100"/>
      <c r="F341" s="1142"/>
      <c r="G341" s="1100"/>
      <c r="H341" s="1100"/>
      <c r="I341" s="155" t="s">
        <v>610</v>
      </c>
      <c r="J341" s="368">
        <v>15</v>
      </c>
      <c r="K341" s="99" t="s">
        <v>610</v>
      </c>
      <c r="L341" s="357">
        <v>15</v>
      </c>
      <c r="M341" s="376">
        <f t="shared" si="44"/>
        <v>1</v>
      </c>
      <c r="N341" s="1200"/>
      <c r="O341" s="357">
        <v>15</v>
      </c>
      <c r="P341" s="376">
        <f t="shared" si="45"/>
        <v>1</v>
      </c>
      <c r="Q341" s="335" t="s">
        <v>394</v>
      </c>
      <c r="R341" s="99" t="s">
        <v>445</v>
      </c>
      <c r="S341" s="345" t="s">
        <v>394</v>
      </c>
      <c r="T341" s="352" t="s">
        <v>446</v>
      </c>
      <c r="U341" s="352" t="s">
        <v>396</v>
      </c>
      <c r="V341" s="352" t="s">
        <v>396</v>
      </c>
      <c r="W341" s="352" t="s">
        <v>396</v>
      </c>
      <c r="X341" s="442" t="s">
        <v>394</v>
      </c>
      <c r="Y341" s="353" t="s">
        <v>396</v>
      </c>
      <c r="Z341" s="466" t="s">
        <v>517</v>
      </c>
    </row>
    <row r="342" spans="1:26" ht="36" customHeight="1" x14ac:dyDescent="0.3">
      <c r="A342" s="1468"/>
      <c r="B342" s="1100"/>
      <c r="C342" s="1100"/>
      <c r="D342" s="1094"/>
      <c r="E342" s="1100"/>
      <c r="F342" s="1142"/>
      <c r="G342" s="1100"/>
      <c r="H342" s="1100"/>
      <c r="I342" s="155" t="s">
        <v>612</v>
      </c>
      <c r="J342" s="368">
        <v>22</v>
      </c>
      <c r="K342" s="99" t="s">
        <v>612</v>
      </c>
      <c r="L342" s="357">
        <v>22</v>
      </c>
      <c r="M342" s="376">
        <f t="shared" si="44"/>
        <v>1</v>
      </c>
      <c r="N342" s="1200"/>
      <c r="O342" s="357">
        <v>22</v>
      </c>
      <c r="P342" s="376">
        <f t="shared" si="45"/>
        <v>1</v>
      </c>
      <c r="Q342" s="335" t="s">
        <v>394</v>
      </c>
      <c r="R342" s="99" t="s">
        <v>445</v>
      </c>
      <c r="S342" s="345" t="s">
        <v>394</v>
      </c>
      <c r="T342" s="352" t="s">
        <v>446</v>
      </c>
      <c r="U342" s="352" t="s">
        <v>396</v>
      </c>
      <c r="V342" s="352" t="s">
        <v>396</v>
      </c>
      <c r="W342" s="352" t="s">
        <v>396</v>
      </c>
      <c r="X342" s="442" t="s">
        <v>394</v>
      </c>
      <c r="Y342" s="353" t="s">
        <v>396</v>
      </c>
      <c r="Z342" s="466" t="s">
        <v>517</v>
      </c>
    </row>
    <row r="343" spans="1:26" ht="36" customHeight="1" x14ac:dyDescent="0.3">
      <c r="A343" s="1468"/>
      <c r="B343" s="1100"/>
      <c r="C343" s="1100"/>
      <c r="D343" s="1094"/>
      <c r="E343" s="1100"/>
      <c r="F343" s="1142"/>
      <c r="G343" s="1100"/>
      <c r="H343" s="1100"/>
      <c r="I343" s="155" t="s">
        <v>614</v>
      </c>
      <c r="J343" s="368">
        <v>19</v>
      </c>
      <c r="K343" s="99" t="s">
        <v>614</v>
      </c>
      <c r="L343" s="357">
        <v>19</v>
      </c>
      <c r="M343" s="376">
        <f t="shared" si="44"/>
        <v>1</v>
      </c>
      <c r="N343" s="1200"/>
      <c r="O343" s="357">
        <v>19</v>
      </c>
      <c r="P343" s="376">
        <f t="shared" si="45"/>
        <v>1</v>
      </c>
      <c r="Q343" s="335" t="s">
        <v>394</v>
      </c>
      <c r="R343" s="99" t="s">
        <v>445</v>
      </c>
      <c r="S343" s="345" t="s">
        <v>394</v>
      </c>
      <c r="T343" s="352" t="s">
        <v>446</v>
      </c>
      <c r="U343" s="352" t="s">
        <v>396</v>
      </c>
      <c r="V343" s="352" t="s">
        <v>396</v>
      </c>
      <c r="W343" s="352" t="s">
        <v>396</v>
      </c>
      <c r="X343" s="442" t="s">
        <v>394</v>
      </c>
      <c r="Y343" s="353" t="s">
        <v>396</v>
      </c>
      <c r="Z343" s="466" t="s">
        <v>517</v>
      </c>
    </row>
    <row r="344" spans="1:26" ht="36" customHeight="1" x14ac:dyDescent="0.3">
      <c r="A344" s="1468"/>
      <c r="B344" s="1100"/>
      <c r="C344" s="1100"/>
      <c r="D344" s="1094"/>
      <c r="E344" s="1100"/>
      <c r="F344" s="1142"/>
      <c r="G344" s="1100"/>
      <c r="H344" s="1100"/>
      <c r="I344" s="155" t="s">
        <v>616</v>
      </c>
      <c r="J344" s="368">
        <v>20</v>
      </c>
      <c r="K344" s="99" t="s">
        <v>616</v>
      </c>
      <c r="L344" s="357">
        <v>20</v>
      </c>
      <c r="M344" s="376">
        <f t="shared" si="44"/>
        <v>1</v>
      </c>
      <c r="N344" s="1200"/>
      <c r="O344" s="357">
        <v>20</v>
      </c>
      <c r="P344" s="376">
        <f t="shared" si="45"/>
        <v>1</v>
      </c>
      <c r="Q344" s="335" t="s">
        <v>394</v>
      </c>
      <c r="R344" s="99" t="s">
        <v>445</v>
      </c>
      <c r="S344" s="345" t="s">
        <v>394</v>
      </c>
      <c r="T344" s="352" t="s">
        <v>446</v>
      </c>
      <c r="U344" s="352" t="s">
        <v>396</v>
      </c>
      <c r="V344" s="352" t="s">
        <v>396</v>
      </c>
      <c r="W344" s="352" t="s">
        <v>396</v>
      </c>
      <c r="X344" s="442" t="s">
        <v>394</v>
      </c>
      <c r="Y344" s="353" t="s">
        <v>396</v>
      </c>
      <c r="Z344" s="466" t="s">
        <v>517</v>
      </c>
    </row>
    <row r="345" spans="1:26" ht="36" customHeight="1" x14ac:dyDescent="0.3">
      <c r="A345" s="1468"/>
      <c r="B345" s="1100"/>
      <c r="C345" s="1100"/>
      <c r="D345" s="1094"/>
      <c r="E345" s="1100"/>
      <c r="F345" s="1142"/>
      <c r="G345" s="1100"/>
      <c r="H345" s="1100"/>
      <c r="I345" s="155" t="s">
        <v>618</v>
      </c>
      <c r="J345" s="368">
        <v>20</v>
      </c>
      <c r="K345" s="99" t="s">
        <v>618</v>
      </c>
      <c r="L345" s="357">
        <v>20</v>
      </c>
      <c r="M345" s="376">
        <f t="shared" si="44"/>
        <v>1</v>
      </c>
      <c r="N345" s="1200"/>
      <c r="O345" s="357">
        <v>20</v>
      </c>
      <c r="P345" s="376">
        <f t="shared" si="45"/>
        <v>1</v>
      </c>
      <c r="Q345" s="335" t="s">
        <v>394</v>
      </c>
      <c r="R345" s="99" t="s">
        <v>445</v>
      </c>
      <c r="S345" s="345" t="s">
        <v>394</v>
      </c>
      <c r="T345" s="352" t="s">
        <v>446</v>
      </c>
      <c r="U345" s="352" t="s">
        <v>396</v>
      </c>
      <c r="V345" s="352" t="s">
        <v>396</v>
      </c>
      <c r="W345" s="352" t="s">
        <v>396</v>
      </c>
      <c r="X345" s="442" t="s">
        <v>394</v>
      </c>
      <c r="Y345" s="353" t="s">
        <v>396</v>
      </c>
      <c r="Z345" s="466" t="s">
        <v>517</v>
      </c>
    </row>
    <row r="346" spans="1:26" ht="36" customHeight="1" x14ac:dyDescent="0.3">
      <c r="A346" s="1468"/>
      <c r="B346" s="1100"/>
      <c r="C346" s="1100"/>
      <c r="D346" s="1094"/>
      <c r="E346" s="1100"/>
      <c r="F346" s="1142"/>
      <c r="G346" s="1100"/>
      <c r="H346" s="1100"/>
      <c r="I346" s="155" t="s">
        <v>619</v>
      </c>
      <c r="J346" s="368">
        <v>19</v>
      </c>
      <c r="K346" s="99" t="s">
        <v>619</v>
      </c>
      <c r="L346" s="357">
        <v>19</v>
      </c>
      <c r="M346" s="376">
        <f t="shared" si="44"/>
        <v>1</v>
      </c>
      <c r="N346" s="1200"/>
      <c r="O346" s="357">
        <v>19</v>
      </c>
      <c r="P346" s="376">
        <f t="shared" si="45"/>
        <v>1</v>
      </c>
      <c r="Q346" s="335" t="s">
        <v>394</v>
      </c>
      <c r="R346" s="99" t="s">
        <v>445</v>
      </c>
      <c r="S346" s="345" t="s">
        <v>394</v>
      </c>
      <c r="T346" s="352" t="s">
        <v>446</v>
      </c>
      <c r="U346" s="352" t="s">
        <v>396</v>
      </c>
      <c r="V346" s="352" t="s">
        <v>396</v>
      </c>
      <c r="W346" s="352" t="s">
        <v>396</v>
      </c>
      <c r="X346" s="442" t="s">
        <v>394</v>
      </c>
      <c r="Y346" s="353" t="s">
        <v>396</v>
      </c>
      <c r="Z346" s="466" t="s">
        <v>517</v>
      </c>
    </row>
    <row r="347" spans="1:26" ht="36" customHeight="1" x14ac:dyDescent="0.3">
      <c r="A347" s="1139"/>
      <c r="B347" s="1101"/>
      <c r="C347" s="1101"/>
      <c r="D347" s="1095"/>
      <c r="E347" s="1101"/>
      <c r="F347" s="1141"/>
      <c r="G347" s="1101"/>
      <c r="H347" s="1101"/>
      <c r="I347" s="155" t="s">
        <v>620</v>
      </c>
      <c r="J347" s="153">
        <v>18</v>
      </c>
      <c r="K347" s="99" t="s">
        <v>620</v>
      </c>
      <c r="L347" s="357">
        <v>18</v>
      </c>
      <c r="M347" s="376">
        <f t="shared" si="44"/>
        <v>1</v>
      </c>
      <c r="N347" s="1201"/>
      <c r="O347" s="357">
        <v>18</v>
      </c>
      <c r="P347" s="376">
        <f t="shared" si="45"/>
        <v>1</v>
      </c>
      <c r="Q347" s="335" t="s">
        <v>394</v>
      </c>
      <c r="R347" s="99" t="s">
        <v>445</v>
      </c>
      <c r="S347" s="345" t="s">
        <v>394</v>
      </c>
      <c r="T347" s="352" t="s">
        <v>446</v>
      </c>
      <c r="U347" s="352" t="s">
        <v>396</v>
      </c>
      <c r="V347" s="352" t="s">
        <v>396</v>
      </c>
      <c r="W347" s="352" t="s">
        <v>396</v>
      </c>
      <c r="X347" s="442" t="s">
        <v>394</v>
      </c>
      <c r="Y347" s="353" t="s">
        <v>396</v>
      </c>
      <c r="Z347" s="466" t="s">
        <v>517</v>
      </c>
    </row>
    <row r="348" spans="1:26" ht="378.6" customHeight="1" x14ac:dyDescent="0.3">
      <c r="A348" s="239" t="s">
        <v>1145</v>
      </c>
      <c r="B348" s="208" t="s">
        <v>1146</v>
      </c>
      <c r="C348" s="238" t="s">
        <v>1088</v>
      </c>
      <c r="D348" s="160" t="s">
        <v>1147</v>
      </c>
      <c r="E348" s="229" t="s">
        <v>1148</v>
      </c>
      <c r="F348" s="231" t="s">
        <v>1149</v>
      </c>
      <c r="G348" s="208" t="s">
        <v>1150</v>
      </c>
      <c r="H348" s="208" t="s">
        <v>1151</v>
      </c>
      <c r="I348" s="230" t="s">
        <v>1152</v>
      </c>
      <c r="J348" s="209">
        <v>169</v>
      </c>
      <c r="K348" s="374" t="s">
        <v>1153</v>
      </c>
      <c r="L348" s="375">
        <v>169</v>
      </c>
      <c r="M348" s="376">
        <v>1</v>
      </c>
      <c r="N348" s="377" t="s">
        <v>1154</v>
      </c>
      <c r="O348" s="375">
        <v>169</v>
      </c>
      <c r="P348" s="376">
        <v>1</v>
      </c>
      <c r="Q348" s="335" t="s">
        <v>394</v>
      </c>
      <c r="R348" s="99" t="s">
        <v>445</v>
      </c>
      <c r="S348" s="345" t="s">
        <v>394</v>
      </c>
      <c r="T348" s="352" t="s">
        <v>446</v>
      </c>
      <c r="U348" s="352" t="s">
        <v>396</v>
      </c>
      <c r="V348" s="352" t="s">
        <v>396</v>
      </c>
      <c r="W348" s="352" t="s">
        <v>396</v>
      </c>
      <c r="X348" s="442" t="s">
        <v>394</v>
      </c>
      <c r="Y348" s="353" t="s">
        <v>396</v>
      </c>
      <c r="Z348" s="650" t="s">
        <v>1155</v>
      </c>
    </row>
    <row r="349" spans="1:26" ht="39.9" customHeight="1" x14ac:dyDescent="0.3">
      <c r="A349" s="1087" t="s">
        <v>1156</v>
      </c>
      <c r="B349" s="1090" t="s">
        <v>1157</v>
      </c>
      <c r="C349" s="1505" t="s">
        <v>1088</v>
      </c>
      <c r="D349" s="1455" t="s">
        <v>1158</v>
      </c>
      <c r="E349" s="1099" t="s">
        <v>1159</v>
      </c>
      <c r="F349" s="1099" t="s">
        <v>1160</v>
      </c>
      <c r="G349" s="1140" t="s">
        <v>444</v>
      </c>
      <c r="H349" s="1140" t="s">
        <v>837</v>
      </c>
      <c r="I349" s="1108" t="s">
        <v>1161</v>
      </c>
      <c r="J349" s="149">
        <v>15</v>
      </c>
      <c r="K349" s="362" t="s">
        <v>858</v>
      </c>
      <c r="L349" s="341">
        <v>15</v>
      </c>
      <c r="M349" s="101">
        <f t="shared" ref="M349:M354" si="46">IF(L349="-----","-----",L349/J349)</f>
        <v>1</v>
      </c>
      <c r="N349" s="1079" t="s">
        <v>1162</v>
      </c>
      <c r="O349" s="364">
        <v>15</v>
      </c>
      <c r="P349" s="365">
        <f t="shared" ref="P349:P354" si="47">IF(O349="-----","-----",O349/L349)</f>
        <v>1</v>
      </c>
      <c r="Q349" s="335" t="s">
        <v>394</v>
      </c>
      <c r="R349" s="99" t="s">
        <v>445</v>
      </c>
      <c r="S349" s="345" t="s">
        <v>394</v>
      </c>
      <c r="T349" s="352" t="s">
        <v>446</v>
      </c>
      <c r="U349" s="352" t="s">
        <v>396</v>
      </c>
      <c r="V349" s="352" t="s">
        <v>396</v>
      </c>
      <c r="W349" s="352" t="s">
        <v>396</v>
      </c>
      <c r="X349" s="442" t="s">
        <v>394</v>
      </c>
      <c r="Y349" s="353" t="s">
        <v>396</v>
      </c>
      <c r="Z349" s="466" t="s">
        <v>517</v>
      </c>
    </row>
    <row r="350" spans="1:26" ht="39.9" customHeight="1" x14ac:dyDescent="0.3">
      <c r="A350" s="1088"/>
      <c r="B350" s="1091"/>
      <c r="C350" s="1506"/>
      <c r="D350" s="1456"/>
      <c r="E350" s="1100"/>
      <c r="F350" s="1100"/>
      <c r="G350" s="1142"/>
      <c r="H350" s="1142"/>
      <c r="I350" s="1109"/>
      <c r="J350" s="153">
        <v>22</v>
      </c>
      <c r="K350" s="362" t="s">
        <v>613</v>
      </c>
      <c r="L350" s="99">
        <v>22</v>
      </c>
      <c r="M350" s="101">
        <f t="shared" si="46"/>
        <v>1</v>
      </c>
      <c r="N350" s="1458"/>
      <c r="O350" s="357">
        <v>22</v>
      </c>
      <c r="P350" s="365">
        <f t="shared" si="47"/>
        <v>1</v>
      </c>
      <c r="Q350" s="335" t="s">
        <v>394</v>
      </c>
      <c r="R350" s="99" t="s">
        <v>445</v>
      </c>
      <c r="S350" s="345" t="s">
        <v>394</v>
      </c>
      <c r="T350" s="352" t="s">
        <v>446</v>
      </c>
      <c r="U350" s="352" t="s">
        <v>396</v>
      </c>
      <c r="V350" s="352" t="s">
        <v>396</v>
      </c>
      <c r="W350" s="352" t="s">
        <v>396</v>
      </c>
      <c r="X350" s="442" t="s">
        <v>394</v>
      </c>
      <c r="Y350" s="353" t="s">
        <v>396</v>
      </c>
      <c r="Z350" s="466" t="s">
        <v>517</v>
      </c>
    </row>
    <row r="351" spans="1:26" ht="39.9" customHeight="1" x14ac:dyDescent="0.3">
      <c r="A351" s="1088"/>
      <c r="B351" s="1091"/>
      <c r="C351" s="1506"/>
      <c r="D351" s="1456"/>
      <c r="E351" s="1100"/>
      <c r="F351" s="1100"/>
      <c r="G351" s="1142"/>
      <c r="H351" s="1142"/>
      <c r="I351" s="1109"/>
      <c r="J351" s="153">
        <v>19</v>
      </c>
      <c r="K351" s="362" t="s">
        <v>615</v>
      </c>
      <c r="L351" s="99">
        <v>19</v>
      </c>
      <c r="M351" s="101">
        <f t="shared" si="46"/>
        <v>1</v>
      </c>
      <c r="N351" s="1458"/>
      <c r="O351" s="364">
        <v>19</v>
      </c>
      <c r="P351" s="365">
        <f t="shared" si="47"/>
        <v>1</v>
      </c>
      <c r="Q351" s="335" t="s">
        <v>394</v>
      </c>
      <c r="R351" s="99" t="s">
        <v>445</v>
      </c>
      <c r="S351" s="345" t="s">
        <v>394</v>
      </c>
      <c r="T351" s="352" t="s">
        <v>446</v>
      </c>
      <c r="U351" s="352" t="s">
        <v>396</v>
      </c>
      <c r="V351" s="352" t="s">
        <v>396</v>
      </c>
      <c r="W351" s="352" t="s">
        <v>396</v>
      </c>
      <c r="X351" s="442" t="s">
        <v>394</v>
      </c>
      <c r="Y351" s="353" t="s">
        <v>396</v>
      </c>
      <c r="Z351" s="466" t="s">
        <v>517</v>
      </c>
    </row>
    <row r="352" spans="1:26" ht="39.9" customHeight="1" x14ac:dyDescent="0.3">
      <c r="A352" s="1088"/>
      <c r="B352" s="1091"/>
      <c r="C352" s="1506"/>
      <c r="D352" s="1456"/>
      <c r="E352" s="1100"/>
      <c r="F352" s="1100"/>
      <c r="G352" s="1142"/>
      <c r="H352" s="1142"/>
      <c r="I352" s="1109"/>
      <c r="J352" s="153">
        <v>20</v>
      </c>
      <c r="K352" s="362" t="s">
        <v>617</v>
      </c>
      <c r="L352" s="99">
        <v>20</v>
      </c>
      <c r="M352" s="101">
        <f t="shared" si="46"/>
        <v>1</v>
      </c>
      <c r="N352" s="1458"/>
      <c r="O352" s="364">
        <v>20</v>
      </c>
      <c r="P352" s="365">
        <f t="shared" si="47"/>
        <v>1</v>
      </c>
      <c r="Q352" s="335" t="s">
        <v>394</v>
      </c>
      <c r="R352" s="99" t="s">
        <v>445</v>
      </c>
      <c r="S352" s="345" t="s">
        <v>394</v>
      </c>
      <c r="T352" s="352" t="s">
        <v>446</v>
      </c>
      <c r="U352" s="352" t="s">
        <v>396</v>
      </c>
      <c r="V352" s="352" t="s">
        <v>396</v>
      </c>
      <c r="W352" s="352" t="s">
        <v>396</v>
      </c>
      <c r="X352" s="442" t="s">
        <v>394</v>
      </c>
      <c r="Y352" s="353" t="s">
        <v>396</v>
      </c>
      <c r="Z352" s="466" t="s">
        <v>517</v>
      </c>
    </row>
    <row r="353" spans="1:26" ht="39.9" customHeight="1" x14ac:dyDescent="0.3">
      <c r="A353" s="1088"/>
      <c r="B353" s="1091"/>
      <c r="C353" s="1506"/>
      <c r="D353" s="1456"/>
      <c r="E353" s="1100"/>
      <c r="F353" s="1100"/>
      <c r="G353" s="1142"/>
      <c r="H353" s="1142"/>
      <c r="I353" s="1109"/>
      <c r="J353" s="153">
        <v>20</v>
      </c>
      <c r="K353" s="362" t="s">
        <v>627</v>
      </c>
      <c r="L353" s="99">
        <v>20</v>
      </c>
      <c r="M353" s="101">
        <f t="shared" si="46"/>
        <v>1</v>
      </c>
      <c r="N353" s="1458"/>
      <c r="O353" s="364">
        <v>20</v>
      </c>
      <c r="P353" s="365">
        <f t="shared" si="47"/>
        <v>1</v>
      </c>
      <c r="Q353" s="335" t="s">
        <v>394</v>
      </c>
      <c r="R353" s="99" t="s">
        <v>445</v>
      </c>
      <c r="S353" s="345" t="s">
        <v>394</v>
      </c>
      <c r="T353" s="352" t="s">
        <v>446</v>
      </c>
      <c r="U353" s="352" t="s">
        <v>396</v>
      </c>
      <c r="V353" s="352" t="s">
        <v>396</v>
      </c>
      <c r="W353" s="352" t="s">
        <v>396</v>
      </c>
      <c r="X353" s="442" t="s">
        <v>394</v>
      </c>
      <c r="Y353" s="353" t="s">
        <v>396</v>
      </c>
      <c r="Z353" s="466" t="s">
        <v>517</v>
      </c>
    </row>
    <row r="354" spans="1:26" ht="39.9" customHeight="1" x14ac:dyDescent="0.3">
      <c r="A354" s="1088"/>
      <c r="B354" s="1091"/>
      <c r="C354" s="1506"/>
      <c r="D354" s="1456"/>
      <c r="E354" s="1100"/>
      <c r="F354" s="1100"/>
      <c r="G354" s="1142"/>
      <c r="H354" s="1142"/>
      <c r="I354" s="1109"/>
      <c r="J354" s="153">
        <v>19</v>
      </c>
      <c r="K354" s="362" t="s">
        <v>628</v>
      </c>
      <c r="L354" s="99">
        <v>19</v>
      </c>
      <c r="M354" s="101">
        <f t="shared" si="46"/>
        <v>1</v>
      </c>
      <c r="N354" s="1458"/>
      <c r="O354" s="357">
        <v>19</v>
      </c>
      <c r="P354" s="365">
        <f t="shared" si="47"/>
        <v>1</v>
      </c>
      <c r="Q354" s="335" t="s">
        <v>394</v>
      </c>
      <c r="R354" s="99" t="s">
        <v>445</v>
      </c>
      <c r="S354" s="345" t="s">
        <v>394</v>
      </c>
      <c r="T354" s="352" t="s">
        <v>446</v>
      </c>
      <c r="U354" s="352" t="s">
        <v>396</v>
      </c>
      <c r="V354" s="352" t="s">
        <v>396</v>
      </c>
      <c r="W354" s="352" t="s">
        <v>396</v>
      </c>
      <c r="X354" s="442" t="s">
        <v>394</v>
      </c>
      <c r="Y354" s="353" t="s">
        <v>396</v>
      </c>
      <c r="Z354" s="466" t="s">
        <v>517</v>
      </c>
    </row>
    <row r="355" spans="1:26" ht="39.9" customHeight="1" x14ac:dyDescent="0.3">
      <c r="A355" s="1089"/>
      <c r="B355" s="1092"/>
      <c r="C355" s="1507"/>
      <c r="D355" s="1457"/>
      <c r="E355" s="1101"/>
      <c r="F355" s="1101"/>
      <c r="G355" s="1141"/>
      <c r="H355" s="1141"/>
      <c r="I355" s="1110"/>
      <c r="J355" s="153">
        <v>19</v>
      </c>
      <c r="K355" s="362" t="s">
        <v>629</v>
      </c>
      <c r="L355" s="99">
        <v>19</v>
      </c>
      <c r="M355" s="101">
        <f>IF(L355="-----","-----",L355/J355)</f>
        <v>1</v>
      </c>
      <c r="N355" s="1459"/>
      <c r="O355" s="357">
        <v>19</v>
      </c>
      <c r="P355" s="365">
        <f>IF(O355="-----","-----",O355/L355)</f>
        <v>1</v>
      </c>
      <c r="Q355" s="335" t="s">
        <v>394</v>
      </c>
      <c r="R355" s="99" t="s">
        <v>445</v>
      </c>
      <c r="S355" s="345" t="s">
        <v>394</v>
      </c>
      <c r="T355" s="352" t="s">
        <v>446</v>
      </c>
      <c r="U355" s="352" t="s">
        <v>396</v>
      </c>
      <c r="V355" s="352" t="s">
        <v>396</v>
      </c>
      <c r="W355" s="352" t="s">
        <v>396</v>
      </c>
      <c r="X355" s="442" t="s">
        <v>394</v>
      </c>
      <c r="Y355" s="353" t="s">
        <v>396</v>
      </c>
      <c r="Z355" s="466" t="s">
        <v>517</v>
      </c>
    </row>
    <row r="356" spans="1:26" ht="229.35" customHeight="1" x14ac:dyDescent="0.3">
      <c r="A356" s="239">
        <v>7</v>
      </c>
      <c r="B356" s="208" t="s">
        <v>1021</v>
      </c>
      <c r="C356" s="238" t="s">
        <v>1088</v>
      </c>
      <c r="D356" s="160" t="s">
        <v>1163</v>
      </c>
      <c r="E356" s="229" t="s">
        <v>1164</v>
      </c>
      <c r="F356" s="231" t="s">
        <v>1165</v>
      </c>
      <c r="G356" s="208" t="s">
        <v>690</v>
      </c>
      <c r="H356" s="208" t="s">
        <v>1025</v>
      </c>
      <c r="I356" s="230" t="s">
        <v>575</v>
      </c>
      <c r="J356" s="209">
        <v>1434</v>
      </c>
      <c r="K356" s="93" t="s">
        <v>391</v>
      </c>
      <c r="L356" s="354" t="s">
        <v>400</v>
      </c>
      <c r="M356" s="376" t="s">
        <v>400</v>
      </c>
      <c r="N356" s="381" t="s">
        <v>1166</v>
      </c>
      <c r="O356" s="380" t="s">
        <v>400</v>
      </c>
      <c r="P356" s="376" t="s">
        <v>400</v>
      </c>
      <c r="Q356" s="335" t="s">
        <v>394</v>
      </c>
      <c r="R356" s="99" t="s">
        <v>445</v>
      </c>
      <c r="S356" s="345" t="s">
        <v>394</v>
      </c>
      <c r="T356" s="352" t="s">
        <v>446</v>
      </c>
      <c r="U356" s="352" t="s">
        <v>396</v>
      </c>
      <c r="V356" s="352" t="s">
        <v>396</v>
      </c>
      <c r="W356" s="352" t="s">
        <v>396</v>
      </c>
      <c r="X356" s="442" t="s">
        <v>394</v>
      </c>
      <c r="Y356" s="353" t="s">
        <v>396</v>
      </c>
      <c r="Z356" s="758" t="s">
        <v>1167</v>
      </c>
    </row>
    <row r="357" spans="1:26" ht="189.6" customHeight="1" x14ac:dyDescent="0.3">
      <c r="A357" s="239" t="s">
        <v>381</v>
      </c>
      <c r="B357" s="208" t="s">
        <v>382</v>
      </c>
      <c r="C357" s="238" t="s">
        <v>1168</v>
      </c>
      <c r="D357" s="160" t="s">
        <v>1169</v>
      </c>
      <c r="E357" s="229" t="s">
        <v>1170</v>
      </c>
      <c r="F357" s="231" t="s">
        <v>1171</v>
      </c>
      <c r="G357" s="208" t="s">
        <v>425</v>
      </c>
      <c r="H357" s="208" t="s">
        <v>388</v>
      </c>
      <c r="I357" s="230" t="s">
        <v>483</v>
      </c>
      <c r="J357" s="209">
        <v>1434</v>
      </c>
      <c r="K357" s="422" t="s">
        <v>390</v>
      </c>
      <c r="L357" s="419" t="s">
        <v>391</v>
      </c>
      <c r="M357" s="472" t="s">
        <v>391</v>
      </c>
      <c r="N357" s="349" t="s">
        <v>1172</v>
      </c>
      <c r="O357" s="419" t="s">
        <v>391</v>
      </c>
      <c r="P357" s="376" t="s">
        <v>400</v>
      </c>
      <c r="Q357" s="335" t="s">
        <v>394</v>
      </c>
      <c r="R357" s="99" t="s">
        <v>445</v>
      </c>
      <c r="S357" s="345" t="s">
        <v>394</v>
      </c>
      <c r="T357" s="352" t="s">
        <v>446</v>
      </c>
      <c r="U357" s="352" t="s">
        <v>396</v>
      </c>
      <c r="V357" s="352" t="s">
        <v>396</v>
      </c>
      <c r="W357" s="352" t="s">
        <v>396</v>
      </c>
      <c r="X357" s="442" t="s">
        <v>394</v>
      </c>
      <c r="Y357" s="353" t="s">
        <v>396</v>
      </c>
      <c r="Z357" s="371" t="s">
        <v>1173</v>
      </c>
    </row>
    <row r="358" spans="1:26" ht="139.5" customHeight="1" x14ac:dyDescent="0.3">
      <c r="A358" s="239" t="s">
        <v>420</v>
      </c>
      <c r="B358" s="208" t="s">
        <v>1058</v>
      </c>
      <c r="C358" s="238" t="s">
        <v>1174</v>
      </c>
      <c r="D358" s="160" t="s">
        <v>1175</v>
      </c>
      <c r="E358" s="229" t="s">
        <v>1176</v>
      </c>
      <c r="F358" s="231" t="s">
        <v>1177</v>
      </c>
      <c r="G358" s="208" t="s">
        <v>387</v>
      </c>
      <c r="H358" s="208" t="s">
        <v>1064</v>
      </c>
      <c r="I358" s="230" t="s">
        <v>483</v>
      </c>
      <c r="J358" s="209">
        <v>1434</v>
      </c>
      <c r="K358" s="352" t="s">
        <v>446</v>
      </c>
      <c r="L358" s="354" t="s">
        <v>400</v>
      </c>
      <c r="M358" s="376" t="s">
        <v>400</v>
      </c>
      <c r="N358" s="99" t="s">
        <v>445</v>
      </c>
      <c r="O358" s="357" t="s">
        <v>401</v>
      </c>
      <c r="P358" s="358" t="s">
        <v>401</v>
      </c>
      <c r="Q358" s="357" t="s">
        <v>401</v>
      </c>
      <c r="R358" s="99" t="s">
        <v>445</v>
      </c>
      <c r="S358" s="359" t="s">
        <v>401</v>
      </c>
      <c r="T358" s="352" t="s">
        <v>446</v>
      </c>
      <c r="U358" s="352" t="s">
        <v>396</v>
      </c>
      <c r="V358" s="352" t="s">
        <v>396</v>
      </c>
      <c r="W358" s="352" t="s">
        <v>396</v>
      </c>
      <c r="X358" s="360" t="s">
        <v>396</v>
      </c>
      <c r="Y358" s="361" t="s">
        <v>396</v>
      </c>
      <c r="Z358" s="371" t="s">
        <v>1065</v>
      </c>
    </row>
    <row r="359" spans="1:26" ht="126" customHeight="1" x14ac:dyDescent="0.3">
      <c r="A359" s="239" t="s">
        <v>1178</v>
      </c>
      <c r="B359" s="208" t="s">
        <v>1125</v>
      </c>
      <c r="C359" s="238" t="s">
        <v>1179</v>
      </c>
      <c r="D359" s="160" t="s">
        <v>1180</v>
      </c>
      <c r="E359" s="160" t="s">
        <v>1181</v>
      </c>
      <c r="F359" s="148" t="s">
        <v>1182</v>
      </c>
      <c r="G359" s="148" t="s">
        <v>387</v>
      </c>
      <c r="H359" s="148" t="s">
        <v>1106</v>
      </c>
      <c r="I359" s="148" t="s">
        <v>483</v>
      </c>
      <c r="J359" s="148">
        <v>1434</v>
      </c>
      <c r="K359" s="422" t="s">
        <v>1183</v>
      </c>
      <c r="L359" s="422">
        <v>32</v>
      </c>
      <c r="M359" s="376">
        <f>IF(L359="-----","-----",L359/J359)</f>
        <v>2.2315202231520222E-2</v>
      </c>
      <c r="N359" s="475" t="s">
        <v>1184</v>
      </c>
      <c r="O359" s="422">
        <v>32</v>
      </c>
      <c r="P359" s="365">
        <f>IF(O359="-----","-----",O359/L359)</f>
        <v>1</v>
      </c>
      <c r="Q359" s="335" t="s">
        <v>394</v>
      </c>
      <c r="R359" s="99" t="s">
        <v>445</v>
      </c>
      <c r="S359" s="345" t="s">
        <v>394</v>
      </c>
      <c r="T359" s="352" t="s">
        <v>446</v>
      </c>
      <c r="U359" s="352" t="s">
        <v>396</v>
      </c>
      <c r="V359" s="352" t="s">
        <v>396</v>
      </c>
      <c r="W359" s="352" t="s">
        <v>396</v>
      </c>
      <c r="X359" s="442" t="s">
        <v>394</v>
      </c>
      <c r="Y359" s="353" t="s">
        <v>396</v>
      </c>
      <c r="Z359" s="466" t="s">
        <v>517</v>
      </c>
    </row>
    <row r="360" spans="1:26" ht="141" customHeight="1" x14ac:dyDescent="0.3">
      <c r="A360" s="239" t="s">
        <v>501</v>
      </c>
      <c r="B360" s="208" t="s">
        <v>550</v>
      </c>
      <c r="C360" s="238" t="s">
        <v>1174</v>
      </c>
      <c r="D360" s="160" t="s">
        <v>1185</v>
      </c>
      <c r="E360" s="229" t="s">
        <v>1186</v>
      </c>
      <c r="F360" s="231" t="s">
        <v>1187</v>
      </c>
      <c r="G360" s="208" t="s">
        <v>387</v>
      </c>
      <c r="H360" s="208" t="s">
        <v>547</v>
      </c>
      <c r="I360" s="230" t="s">
        <v>483</v>
      </c>
      <c r="J360" s="209">
        <v>1434</v>
      </c>
      <c r="K360" s="422" t="s">
        <v>548</v>
      </c>
      <c r="L360" s="354">
        <v>8</v>
      </c>
      <c r="M360" s="478">
        <f>IF(L360="-----","-----",L360/J360)</f>
        <v>5.5788005578800556E-3</v>
      </c>
      <c r="N360" s="349" t="s">
        <v>1188</v>
      </c>
      <c r="O360" s="99">
        <v>8</v>
      </c>
      <c r="P360" s="376">
        <f t="shared" ref="P360" si="48">IF(O360="-----","-----",O360/L360)</f>
        <v>1</v>
      </c>
      <c r="Q360" s="335" t="s">
        <v>394</v>
      </c>
      <c r="R360" s="99" t="s">
        <v>445</v>
      </c>
      <c r="S360" s="345" t="s">
        <v>394</v>
      </c>
      <c r="T360" s="352" t="s">
        <v>446</v>
      </c>
      <c r="U360" s="352" t="s">
        <v>396</v>
      </c>
      <c r="V360" s="352" t="s">
        <v>396</v>
      </c>
      <c r="W360" s="352" t="s">
        <v>396</v>
      </c>
      <c r="X360" s="442" t="s">
        <v>394</v>
      </c>
      <c r="Y360" s="353" t="s">
        <v>396</v>
      </c>
      <c r="Z360" s="466" t="s">
        <v>517</v>
      </c>
    </row>
    <row r="361" spans="1:26" ht="40.65" customHeight="1" x14ac:dyDescent="0.3">
      <c r="A361" s="1138" t="s">
        <v>786</v>
      </c>
      <c r="B361" s="1099" t="s">
        <v>1189</v>
      </c>
      <c r="C361" s="1099" t="s">
        <v>1190</v>
      </c>
      <c r="D361" s="1093" t="s">
        <v>1191</v>
      </c>
      <c r="E361" s="1099" t="s">
        <v>1192</v>
      </c>
      <c r="F361" s="1140" t="s">
        <v>1193</v>
      </c>
      <c r="G361" s="1099" t="s">
        <v>1194</v>
      </c>
      <c r="H361" s="1099" t="s">
        <v>1195</v>
      </c>
      <c r="I361" s="1108" t="s">
        <v>1196</v>
      </c>
      <c r="J361" s="209">
        <v>22</v>
      </c>
      <c r="K361" s="380" t="s">
        <v>613</v>
      </c>
      <c r="L361" s="380">
        <v>22</v>
      </c>
      <c r="M361" s="376">
        <f>IF(L361="-----","-----",L361/J361)</f>
        <v>1</v>
      </c>
      <c r="N361" s="1202" t="s">
        <v>1197</v>
      </c>
      <c r="O361" s="380">
        <v>22</v>
      </c>
      <c r="P361" s="376">
        <f>IF(O361="-----","-----",O361/L361)</f>
        <v>1</v>
      </c>
      <c r="Q361" s="335" t="s">
        <v>394</v>
      </c>
      <c r="R361" s="99" t="s">
        <v>445</v>
      </c>
      <c r="S361" s="345" t="s">
        <v>394</v>
      </c>
      <c r="T361" s="352" t="s">
        <v>446</v>
      </c>
      <c r="U361" s="352" t="s">
        <v>396</v>
      </c>
      <c r="V361" s="352" t="s">
        <v>396</v>
      </c>
      <c r="W361" s="352" t="s">
        <v>396</v>
      </c>
      <c r="X361" s="442" t="s">
        <v>394</v>
      </c>
      <c r="Y361" s="353" t="s">
        <v>396</v>
      </c>
      <c r="Z361" s="466" t="s">
        <v>517</v>
      </c>
    </row>
    <row r="362" spans="1:26" ht="34.35" customHeight="1" x14ac:dyDescent="0.3">
      <c r="A362" s="1468"/>
      <c r="B362" s="1100"/>
      <c r="C362" s="1100"/>
      <c r="D362" s="1094"/>
      <c r="E362" s="1100"/>
      <c r="F362" s="1142"/>
      <c r="G362" s="1100"/>
      <c r="H362" s="1100"/>
      <c r="I362" s="1109"/>
      <c r="J362" s="209">
        <v>20</v>
      </c>
      <c r="K362" s="380" t="s">
        <v>617</v>
      </c>
      <c r="L362" s="380">
        <v>20</v>
      </c>
      <c r="M362" s="376">
        <f t="shared" ref="M362:M398" si="49">IF(L362="-----","-----",L362/J362)</f>
        <v>1</v>
      </c>
      <c r="N362" s="1203"/>
      <c r="O362" s="380">
        <v>20</v>
      </c>
      <c r="P362" s="376">
        <f>IF(O362="-----","-----",O362/L362)</f>
        <v>1</v>
      </c>
      <c r="Q362" s="335" t="s">
        <v>394</v>
      </c>
      <c r="R362" s="99" t="s">
        <v>445</v>
      </c>
      <c r="S362" s="345" t="s">
        <v>394</v>
      </c>
      <c r="T362" s="352" t="s">
        <v>446</v>
      </c>
      <c r="U362" s="352" t="s">
        <v>396</v>
      </c>
      <c r="V362" s="352" t="s">
        <v>396</v>
      </c>
      <c r="W362" s="352" t="s">
        <v>396</v>
      </c>
      <c r="X362" s="442" t="s">
        <v>394</v>
      </c>
      <c r="Y362" s="353" t="s">
        <v>396</v>
      </c>
      <c r="Z362" s="466" t="s">
        <v>517</v>
      </c>
    </row>
    <row r="363" spans="1:26" ht="37.35" customHeight="1" x14ac:dyDescent="0.3">
      <c r="A363" s="1139"/>
      <c r="B363" s="1101"/>
      <c r="C363" s="1101"/>
      <c r="D363" s="1095"/>
      <c r="E363" s="1101"/>
      <c r="F363" s="1141"/>
      <c r="G363" s="1101"/>
      <c r="H363" s="1101"/>
      <c r="I363" s="1110"/>
      <c r="J363" s="209">
        <v>20</v>
      </c>
      <c r="K363" s="380" t="s">
        <v>627</v>
      </c>
      <c r="L363" s="380">
        <v>20</v>
      </c>
      <c r="M363" s="376">
        <f t="shared" si="49"/>
        <v>1</v>
      </c>
      <c r="N363" s="1204"/>
      <c r="O363" s="380">
        <v>20</v>
      </c>
      <c r="P363" s="376">
        <f>IF(O363="-----","-----",O363/L363)</f>
        <v>1</v>
      </c>
      <c r="Q363" s="335" t="s">
        <v>394</v>
      </c>
      <c r="R363" s="99" t="s">
        <v>445</v>
      </c>
      <c r="S363" s="345" t="s">
        <v>394</v>
      </c>
      <c r="T363" s="352" t="s">
        <v>446</v>
      </c>
      <c r="U363" s="352" t="s">
        <v>396</v>
      </c>
      <c r="V363" s="352" t="s">
        <v>396</v>
      </c>
      <c r="W363" s="352" t="s">
        <v>396</v>
      </c>
      <c r="X363" s="442" t="s">
        <v>394</v>
      </c>
      <c r="Y363" s="353" t="s">
        <v>396</v>
      </c>
      <c r="Z363" s="466" t="s">
        <v>517</v>
      </c>
    </row>
    <row r="364" spans="1:26" ht="146.1" customHeight="1" x14ac:dyDescent="0.3">
      <c r="A364" s="239" t="s">
        <v>786</v>
      </c>
      <c r="B364" s="208" t="s">
        <v>1189</v>
      </c>
      <c r="C364" s="238" t="s">
        <v>1198</v>
      </c>
      <c r="D364" s="160" t="s">
        <v>1199</v>
      </c>
      <c r="E364" s="229" t="s">
        <v>1200</v>
      </c>
      <c r="F364" s="231" t="s">
        <v>1201</v>
      </c>
      <c r="G364" s="208" t="s">
        <v>444</v>
      </c>
      <c r="H364" s="208" t="s">
        <v>1195</v>
      </c>
      <c r="I364" s="230" t="s">
        <v>1202</v>
      </c>
      <c r="J364" s="209">
        <v>30</v>
      </c>
      <c r="K364" s="93" t="s">
        <v>391</v>
      </c>
      <c r="L364" s="354">
        <v>30</v>
      </c>
      <c r="M364" s="376">
        <f>IF(L364="-----","-----",L364/J364)</f>
        <v>1</v>
      </c>
      <c r="N364" s="381" t="s">
        <v>783</v>
      </c>
      <c r="O364" s="380">
        <v>30</v>
      </c>
      <c r="P364" s="376">
        <f>IF(O364="-----","-----",O364/L364)</f>
        <v>1</v>
      </c>
      <c r="Q364" s="335" t="s">
        <v>394</v>
      </c>
      <c r="R364" s="99" t="s">
        <v>445</v>
      </c>
      <c r="S364" s="345" t="s">
        <v>394</v>
      </c>
      <c r="T364" s="352" t="s">
        <v>446</v>
      </c>
      <c r="U364" s="352" t="s">
        <v>396</v>
      </c>
      <c r="V364" s="352" t="s">
        <v>396</v>
      </c>
      <c r="W364" s="352" t="s">
        <v>396</v>
      </c>
      <c r="X364" s="442" t="s">
        <v>394</v>
      </c>
      <c r="Y364" s="353" t="s">
        <v>396</v>
      </c>
      <c r="Z364" s="466" t="s">
        <v>517</v>
      </c>
    </row>
    <row r="365" spans="1:26" ht="30" customHeight="1" x14ac:dyDescent="0.3">
      <c r="A365" s="1138" t="s">
        <v>1203</v>
      </c>
      <c r="B365" s="1099" t="s">
        <v>382</v>
      </c>
      <c r="C365" s="1099" t="s">
        <v>1204</v>
      </c>
      <c r="D365" s="1093" t="s">
        <v>1205</v>
      </c>
      <c r="E365" s="1099" t="s">
        <v>1206</v>
      </c>
      <c r="F365" s="1140" t="s">
        <v>1207</v>
      </c>
      <c r="G365" s="1099" t="s">
        <v>444</v>
      </c>
      <c r="H365" s="1099" t="s">
        <v>922</v>
      </c>
      <c r="I365" s="1108" t="s">
        <v>923</v>
      </c>
      <c r="J365" s="209">
        <v>18</v>
      </c>
      <c r="K365" s="375" t="s">
        <v>643</v>
      </c>
      <c r="L365" s="375">
        <v>18</v>
      </c>
      <c r="M365" s="376">
        <f t="shared" si="49"/>
        <v>1</v>
      </c>
      <c r="N365" s="1123" t="s">
        <v>1208</v>
      </c>
      <c r="O365" s="375">
        <v>18</v>
      </c>
      <c r="P365" s="376">
        <f t="shared" ref="P365:P387" si="50">IF(O365="-----","-----",O365/L365)</f>
        <v>1</v>
      </c>
      <c r="Q365" s="335" t="s">
        <v>394</v>
      </c>
      <c r="R365" s="99" t="s">
        <v>445</v>
      </c>
      <c r="S365" s="345" t="s">
        <v>394</v>
      </c>
      <c r="T365" s="352" t="s">
        <v>446</v>
      </c>
      <c r="U365" s="352" t="s">
        <v>396</v>
      </c>
      <c r="V365" s="352" t="s">
        <v>396</v>
      </c>
      <c r="W365" s="352" t="s">
        <v>396</v>
      </c>
      <c r="X365" s="340" t="s">
        <v>394</v>
      </c>
      <c r="Y365" s="353" t="s">
        <v>396</v>
      </c>
      <c r="Z365" s="466" t="s">
        <v>517</v>
      </c>
    </row>
    <row r="366" spans="1:26" ht="30" customHeight="1" x14ac:dyDescent="0.3">
      <c r="A366" s="1468"/>
      <c r="B366" s="1100"/>
      <c r="C366" s="1100"/>
      <c r="D366" s="1094"/>
      <c r="E366" s="1100"/>
      <c r="F366" s="1142"/>
      <c r="G366" s="1100"/>
      <c r="H366" s="1100"/>
      <c r="I366" s="1109"/>
      <c r="J366" s="209">
        <v>16</v>
      </c>
      <c r="K366" s="375" t="s">
        <v>646</v>
      </c>
      <c r="L366" s="375">
        <v>16</v>
      </c>
      <c r="M366" s="376">
        <f t="shared" si="49"/>
        <v>1</v>
      </c>
      <c r="N366" s="1124"/>
      <c r="O366" s="375">
        <v>16</v>
      </c>
      <c r="P366" s="376">
        <f t="shared" si="50"/>
        <v>1</v>
      </c>
      <c r="Q366" s="335" t="s">
        <v>394</v>
      </c>
      <c r="R366" s="99" t="s">
        <v>445</v>
      </c>
      <c r="S366" s="345" t="s">
        <v>394</v>
      </c>
      <c r="T366" s="352" t="s">
        <v>446</v>
      </c>
      <c r="U366" s="352" t="s">
        <v>396</v>
      </c>
      <c r="V366" s="352" t="s">
        <v>396</v>
      </c>
      <c r="W366" s="352" t="s">
        <v>396</v>
      </c>
      <c r="X366" s="340" t="s">
        <v>394</v>
      </c>
      <c r="Y366" s="353" t="s">
        <v>396</v>
      </c>
      <c r="Z366" s="466" t="s">
        <v>517</v>
      </c>
    </row>
    <row r="367" spans="1:26" ht="30" customHeight="1" x14ac:dyDescent="0.3">
      <c r="A367" s="1468"/>
      <c r="B367" s="1100"/>
      <c r="C367" s="1100"/>
      <c r="D367" s="1094"/>
      <c r="E367" s="1100"/>
      <c r="F367" s="1142"/>
      <c r="G367" s="1100"/>
      <c r="H367" s="1100"/>
      <c r="I367" s="1109"/>
      <c r="J367" s="209">
        <v>17</v>
      </c>
      <c r="K367" s="375" t="s">
        <v>647</v>
      </c>
      <c r="L367" s="375">
        <v>17</v>
      </c>
      <c r="M367" s="376">
        <f t="shared" si="49"/>
        <v>1</v>
      </c>
      <c r="N367" s="1124"/>
      <c r="O367" s="375">
        <v>17</v>
      </c>
      <c r="P367" s="376">
        <f t="shared" si="50"/>
        <v>1</v>
      </c>
      <c r="Q367" s="335" t="s">
        <v>394</v>
      </c>
      <c r="R367" s="99" t="s">
        <v>445</v>
      </c>
      <c r="S367" s="345" t="s">
        <v>394</v>
      </c>
      <c r="T367" s="352" t="s">
        <v>446</v>
      </c>
      <c r="U367" s="352" t="s">
        <v>396</v>
      </c>
      <c r="V367" s="352" t="s">
        <v>396</v>
      </c>
      <c r="W367" s="352" t="s">
        <v>396</v>
      </c>
      <c r="X367" s="340" t="s">
        <v>394</v>
      </c>
      <c r="Y367" s="353" t="s">
        <v>396</v>
      </c>
      <c r="Z367" s="466" t="s">
        <v>517</v>
      </c>
    </row>
    <row r="368" spans="1:26" ht="30" customHeight="1" x14ac:dyDescent="0.3">
      <c r="A368" s="1468"/>
      <c r="B368" s="1100"/>
      <c r="C368" s="1100"/>
      <c r="D368" s="1094"/>
      <c r="E368" s="1100"/>
      <c r="F368" s="1142"/>
      <c r="G368" s="1100"/>
      <c r="H368" s="1100"/>
      <c r="I368" s="1109"/>
      <c r="J368" s="209">
        <v>16</v>
      </c>
      <c r="K368" s="375" t="s">
        <v>648</v>
      </c>
      <c r="L368" s="375">
        <v>16</v>
      </c>
      <c r="M368" s="376">
        <f t="shared" si="49"/>
        <v>1</v>
      </c>
      <c r="N368" s="1124"/>
      <c r="O368" s="375">
        <v>16</v>
      </c>
      <c r="P368" s="376">
        <f t="shared" si="50"/>
        <v>1</v>
      </c>
      <c r="Q368" s="335" t="s">
        <v>394</v>
      </c>
      <c r="R368" s="99" t="s">
        <v>445</v>
      </c>
      <c r="S368" s="345" t="s">
        <v>394</v>
      </c>
      <c r="T368" s="352" t="s">
        <v>446</v>
      </c>
      <c r="U368" s="352" t="s">
        <v>396</v>
      </c>
      <c r="V368" s="352" t="s">
        <v>396</v>
      </c>
      <c r="W368" s="352" t="s">
        <v>396</v>
      </c>
      <c r="X368" s="340" t="s">
        <v>394</v>
      </c>
      <c r="Y368" s="353" t="s">
        <v>396</v>
      </c>
      <c r="Z368" s="466" t="s">
        <v>517</v>
      </c>
    </row>
    <row r="369" spans="1:26" ht="30" customHeight="1" x14ac:dyDescent="0.3">
      <c r="A369" s="1468"/>
      <c r="B369" s="1100"/>
      <c r="C369" s="1100"/>
      <c r="D369" s="1094"/>
      <c r="E369" s="1100"/>
      <c r="F369" s="1142"/>
      <c r="G369" s="1100"/>
      <c r="H369" s="1100"/>
      <c r="I369" s="1109"/>
      <c r="J369" s="209">
        <v>17</v>
      </c>
      <c r="K369" s="375" t="s">
        <v>649</v>
      </c>
      <c r="L369" s="375">
        <v>17</v>
      </c>
      <c r="M369" s="376">
        <f t="shared" si="49"/>
        <v>1</v>
      </c>
      <c r="N369" s="1124"/>
      <c r="O369" s="375">
        <v>17</v>
      </c>
      <c r="P369" s="376">
        <f t="shared" si="50"/>
        <v>1</v>
      </c>
      <c r="Q369" s="335" t="s">
        <v>394</v>
      </c>
      <c r="R369" s="99" t="s">
        <v>445</v>
      </c>
      <c r="S369" s="345" t="s">
        <v>394</v>
      </c>
      <c r="T369" s="352" t="s">
        <v>446</v>
      </c>
      <c r="U369" s="352" t="s">
        <v>396</v>
      </c>
      <c r="V369" s="352" t="s">
        <v>396</v>
      </c>
      <c r="W369" s="352" t="s">
        <v>396</v>
      </c>
      <c r="X369" s="340" t="s">
        <v>394</v>
      </c>
      <c r="Y369" s="353" t="s">
        <v>396</v>
      </c>
      <c r="Z369" s="466" t="s">
        <v>517</v>
      </c>
    </row>
    <row r="370" spans="1:26" ht="30" customHeight="1" x14ac:dyDescent="0.3">
      <c r="A370" s="1468"/>
      <c r="B370" s="1100"/>
      <c r="C370" s="1100"/>
      <c r="D370" s="1094"/>
      <c r="E370" s="1100"/>
      <c r="F370" s="1142"/>
      <c r="G370" s="1100"/>
      <c r="H370" s="1100"/>
      <c r="I370" s="1109"/>
      <c r="J370" s="209">
        <v>18</v>
      </c>
      <c r="K370" s="375" t="s">
        <v>590</v>
      </c>
      <c r="L370" s="375">
        <v>18</v>
      </c>
      <c r="M370" s="376">
        <f t="shared" si="49"/>
        <v>1</v>
      </c>
      <c r="N370" s="1124"/>
      <c r="O370" s="375">
        <v>18</v>
      </c>
      <c r="P370" s="376">
        <f t="shared" si="50"/>
        <v>1</v>
      </c>
      <c r="Q370" s="335" t="s">
        <v>394</v>
      </c>
      <c r="R370" s="99" t="s">
        <v>445</v>
      </c>
      <c r="S370" s="345" t="s">
        <v>394</v>
      </c>
      <c r="T370" s="352" t="s">
        <v>446</v>
      </c>
      <c r="U370" s="352" t="s">
        <v>396</v>
      </c>
      <c r="V370" s="352" t="s">
        <v>396</v>
      </c>
      <c r="W370" s="352" t="s">
        <v>396</v>
      </c>
      <c r="X370" s="340" t="s">
        <v>394</v>
      </c>
      <c r="Y370" s="353" t="s">
        <v>396</v>
      </c>
      <c r="Z370" s="466" t="s">
        <v>517</v>
      </c>
    </row>
    <row r="371" spans="1:26" ht="30" customHeight="1" x14ac:dyDescent="0.3">
      <c r="A371" s="1468"/>
      <c r="B371" s="1100"/>
      <c r="C371" s="1100"/>
      <c r="D371" s="1094"/>
      <c r="E371" s="1100"/>
      <c r="F371" s="1142"/>
      <c r="G371" s="1100"/>
      <c r="H371" s="1100"/>
      <c r="I371" s="1109"/>
      <c r="J371" s="209">
        <v>16</v>
      </c>
      <c r="K371" s="375" t="s">
        <v>592</v>
      </c>
      <c r="L371" s="375">
        <v>16</v>
      </c>
      <c r="M371" s="376">
        <f t="shared" si="49"/>
        <v>1</v>
      </c>
      <c r="N371" s="1124"/>
      <c r="O371" s="375">
        <v>16</v>
      </c>
      <c r="P371" s="376">
        <f t="shared" si="50"/>
        <v>1</v>
      </c>
      <c r="Q371" s="335" t="s">
        <v>394</v>
      </c>
      <c r="R371" s="99" t="s">
        <v>445</v>
      </c>
      <c r="S371" s="345" t="s">
        <v>394</v>
      </c>
      <c r="T371" s="352" t="s">
        <v>446</v>
      </c>
      <c r="U371" s="352" t="s">
        <v>396</v>
      </c>
      <c r="V371" s="352" t="s">
        <v>396</v>
      </c>
      <c r="W371" s="352" t="s">
        <v>396</v>
      </c>
      <c r="X371" s="340" t="s">
        <v>394</v>
      </c>
      <c r="Y371" s="353" t="s">
        <v>396</v>
      </c>
      <c r="Z371" s="466" t="s">
        <v>517</v>
      </c>
    </row>
    <row r="372" spans="1:26" ht="30" customHeight="1" x14ac:dyDescent="0.3">
      <c r="A372" s="1468"/>
      <c r="B372" s="1100"/>
      <c r="C372" s="1100"/>
      <c r="D372" s="1094"/>
      <c r="E372" s="1100"/>
      <c r="F372" s="1142"/>
      <c r="G372" s="1100"/>
      <c r="H372" s="1100"/>
      <c r="I372" s="1109"/>
      <c r="J372" s="209">
        <v>19</v>
      </c>
      <c r="K372" s="375" t="s">
        <v>594</v>
      </c>
      <c r="L372" s="375">
        <v>19</v>
      </c>
      <c r="M372" s="376">
        <f t="shared" si="49"/>
        <v>1</v>
      </c>
      <c r="N372" s="1124"/>
      <c r="O372" s="375">
        <v>19</v>
      </c>
      <c r="P372" s="376">
        <f t="shared" si="50"/>
        <v>1</v>
      </c>
      <c r="Q372" s="335" t="s">
        <v>394</v>
      </c>
      <c r="R372" s="99" t="s">
        <v>445</v>
      </c>
      <c r="S372" s="345" t="s">
        <v>394</v>
      </c>
      <c r="T372" s="352" t="s">
        <v>446</v>
      </c>
      <c r="U372" s="352" t="s">
        <v>396</v>
      </c>
      <c r="V372" s="352" t="s">
        <v>396</v>
      </c>
      <c r="W372" s="352" t="s">
        <v>396</v>
      </c>
      <c r="X372" s="340" t="s">
        <v>394</v>
      </c>
      <c r="Y372" s="353" t="s">
        <v>396</v>
      </c>
      <c r="Z372" s="466" t="s">
        <v>517</v>
      </c>
    </row>
    <row r="373" spans="1:26" ht="30" customHeight="1" x14ac:dyDescent="0.3">
      <c r="A373" s="1468"/>
      <c r="B373" s="1100"/>
      <c r="C373" s="1100"/>
      <c r="D373" s="1094"/>
      <c r="E373" s="1100"/>
      <c r="F373" s="1142"/>
      <c r="G373" s="1100"/>
      <c r="H373" s="1100"/>
      <c r="I373" s="1109"/>
      <c r="J373" s="209">
        <v>15</v>
      </c>
      <c r="K373" s="375" t="s">
        <v>784</v>
      </c>
      <c r="L373" s="375">
        <v>15</v>
      </c>
      <c r="M373" s="376">
        <f t="shared" si="49"/>
        <v>1</v>
      </c>
      <c r="N373" s="1124"/>
      <c r="O373" s="375">
        <v>15</v>
      </c>
      <c r="P373" s="376">
        <f t="shared" si="50"/>
        <v>1</v>
      </c>
      <c r="Q373" s="335" t="s">
        <v>394</v>
      </c>
      <c r="R373" s="99" t="s">
        <v>445</v>
      </c>
      <c r="S373" s="345" t="s">
        <v>394</v>
      </c>
      <c r="T373" s="352" t="s">
        <v>446</v>
      </c>
      <c r="U373" s="352" t="s">
        <v>396</v>
      </c>
      <c r="V373" s="352" t="s">
        <v>396</v>
      </c>
      <c r="W373" s="352" t="s">
        <v>396</v>
      </c>
      <c r="X373" s="340" t="s">
        <v>394</v>
      </c>
      <c r="Y373" s="353" t="s">
        <v>396</v>
      </c>
      <c r="Z373" s="466" t="s">
        <v>517</v>
      </c>
    </row>
    <row r="374" spans="1:26" ht="30" customHeight="1" x14ac:dyDescent="0.3">
      <c r="A374" s="1139"/>
      <c r="B374" s="1101"/>
      <c r="C374" s="1101"/>
      <c r="D374" s="1095"/>
      <c r="E374" s="1101"/>
      <c r="F374" s="1141"/>
      <c r="G374" s="1101"/>
      <c r="H374" s="1101"/>
      <c r="I374" s="1110"/>
      <c r="J374" s="209">
        <v>17</v>
      </c>
      <c r="K374" s="99" t="s">
        <v>785</v>
      </c>
      <c r="L374" s="375">
        <v>17</v>
      </c>
      <c r="M374" s="376">
        <f t="shared" si="49"/>
        <v>1</v>
      </c>
      <c r="N374" s="1125"/>
      <c r="O374" s="375">
        <v>17</v>
      </c>
      <c r="P374" s="376">
        <f t="shared" si="50"/>
        <v>1</v>
      </c>
      <c r="Q374" s="335" t="s">
        <v>394</v>
      </c>
      <c r="R374" s="99" t="s">
        <v>445</v>
      </c>
      <c r="S374" s="345" t="s">
        <v>394</v>
      </c>
      <c r="T374" s="352" t="s">
        <v>446</v>
      </c>
      <c r="U374" s="352" t="s">
        <v>396</v>
      </c>
      <c r="V374" s="352" t="s">
        <v>396</v>
      </c>
      <c r="W374" s="352" t="s">
        <v>396</v>
      </c>
      <c r="X374" s="384" t="s">
        <v>394</v>
      </c>
      <c r="Y374" s="353" t="s">
        <v>396</v>
      </c>
      <c r="Z374" s="466" t="s">
        <v>517</v>
      </c>
    </row>
    <row r="375" spans="1:26" ht="30" customHeight="1" x14ac:dyDescent="0.3">
      <c r="A375" s="1138" t="s">
        <v>1209</v>
      </c>
      <c r="B375" s="1099" t="s">
        <v>1210</v>
      </c>
      <c r="C375" s="1099" t="s">
        <v>1198</v>
      </c>
      <c r="D375" s="1093" t="s">
        <v>1211</v>
      </c>
      <c r="E375" s="1099" t="s">
        <v>1212</v>
      </c>
      <c r="F375" s="1140" t="s">
        <v>1213</v>
      </c>
      <c r="G375" s="1099" t="s">
        <v>444</v>
      </c>
      <c r="H375" s="1099" t="s">
        <v>1214</v>
      </c>
      <c r="I375" s="1108" t="s">
        <v>1215</v>
      </c>
      <c r="J375" s="396">
        <v>18</v>
      </c>
      <c r="K375" s="394" t="s">
        <v>597</v>
      </c>
      <c r="L375" s="375">
        <v>18</v>
      </c>
      <c r="M375" s="376">
        <f>IF(L375="-----","-----",L375/J375)</f>
        <v>1</v>
      </c>
      <c r="N375" s="1123" t="s">
        <v>1216</v>
      </c>
      <c r="O375" s="375">
        <v>18</v>
      </c>
      <c r="P375" s="365">
        <f t="shared" si="50"/>
        <v>1</v>
      </c>
      <c r="Q375" s="335" t="s">
        <v>394</v>
      </c>
      <c r="R375" s="99" t="s">
        <v>445</v>
      </c>
      <c r="S375" s="345" t="s">
        <v>394</v>
      </c>
      <c r="T375" s="352" t="s">
        <v>446</v>
      </c>
      <c r="U375" s="352" t="s">
        <v>396</v>
      </c>
      <c r="V375" s="352" t="s">
        <v>396</v>
      </c>
      <c r="W375" s="352" t="s">
        <v>396</v>
      </c>
      <c r="X375" s="384" t="s">
        <v>394</v>
      </c>
      <c r="Y375" s="353" t="s">
        <v>396</v>
      </c>
      <c r="Z375" s="466" t="s">
        <v>517</v>
      </c>
    </row>
    <row r="376" spans="1:26" ht="30" customHeight="1" x14ac:dyDescent="0.3">
      <c r="A376" s="1468"/>
      <c r="B376" s="1100"/>
      <c r="C376" s="1100"/>
      <c r="D376" s="1094"/>
      <c r="E376" s="1100"/>
      <c r="F376" s="1142"/>
      <c r="G376" s="1100"/>
      <c r="H376" s="1100"/>
      <c r="I376" s="1109"/>
      <c r="J376" s="153">
        <v>18</v>
      </c>
      <c r="K376" s="395" t="s">
        <v>599</v>
      </c>
      <c r="L376" s="378">
        <v>18</v>
      </c>
      <c r="M376" s="376">
        <f t="shared" si="49"/>
        <v>1</v>
      </c>
      <c r="N376" s="1124"/>
      <c r="O376" s="378">
        <v>18</v>
      </c>
      <c r="P376" s="101">
        <f t="shared" si="50"/>
        <v>1</v>
      </c>
      <c r="Q376" s="335" t="s">
        <v>394</v>
      </c>
      <c r="R376" s="99" t="s">
        <v>445</v>
      </c>
      <c r="S376" s="345" t="s">
        <v>394</v>
      </c>
      <c r="T376" s="352" t="s">
        <v>446</v>
      </c>
      <c r="U376" s="352" t="s">
        <v>396</v>
      </c>
      <c r="V376" s="352" t="s">
        <v>396</v>
      </c>
      <c r="W376" s="352" t="s">
        <v>396</v>
      </c>
      <c r="X376" s="384" t="s">
        <v>394</v>
      </c>
      <c r="Y376" s="353" t="s">
        <v>396</v>
      </c>
      <c r="Z376" s="466" t="s">
        <v>517</v>
      </c>
    </row>
    <row r="377" spans="1:26" ht="30" customHeight="1" x14ac:dyDescent="0.3">
      <c r="A377" s="1468"/>
      <c r="B377" s="1100"/>
      <c r="C377" s="1100"/>
      <c r="D377" s="1094"/>
      <c r="E377" s="1100"/>
      <c r="F377" s="1142"/>
      <c r="G377" s="1100"/>
      <c r="H377" s="1100"/>
      <c r="I377" s="1109"/>
      <c r="J377" s="396">
        <v>20</v>
      </c>
      <c r="K377" s="395" t="s">
        <v>601</v>
      </c>
      <c r="L377" s="378">
        <v>20</v>
      </c>
      <c r="M377" s="376">
        <f t="shared" si="49"/>
        <v>1</v>
      </c>
      <c r="N377" s="1124"/>
      <c r="O377" s="378">
        <v>20</v>
      </c>
      <c r="P377" s="101">
        <f t="shared" si="50"/>
        <v>1</v>
      </c>
      <c r="Q377" s="335" t="s">
        <v>394</v>
      </c>
      <c r="R377" s="99" t="s">
        <v>445</v>
      </c>
      <c r="S377" s="345" t="s">
        <v>394</v>
      </c>
      <c r="T377" s="352" t="s">
        <v>446</v>
      </c>
      <c r="U377" s="352" t="s">
        <v>396</v>
      </c>
      <c r="V377" s="352" t="s">
        <v>396</v>
      </c>
      <c r="W377" s="352" t="s">
        <v>396</v>
      </c>
      <c r="X377" s="384" t="s">
        <v>394</v>
      </c>
      <c r="Y377" s="353" t="s">
        <v>396</v>
      </c>
      <c r="Z377" s="466" t="s">
        <v>517</v>
      </c>
    </row>
    <row r="378" spans="1:26" ht="30" customHeight="1" x14ac:dyDescent="0.3">
      <c r="A378" s="1468"/>
      <c r="B378" s="1100"/>
      <c r="C378" s="1100"/>
      <c r="D378" s="1094"/>
      <c r="E378" s="1100"/>
      <c r="F378" s="1142"/>
      <c r="G378" s="1100"/>
      <c r="H378" s="1100"/>
      <c r="I378" s="1109"/>
      <c r="J378" s="396">
        <v>19</v>
      </c>
      <c r="K378" s="395" t="s">
        <v>843</v>
      </c>
      <c r="L378" s="378">
        <v>19</v>
      </c>
      <c r="M378" s="376">
        <f t="shared" si="49"/>
        <v>1</v>
      </c>
      <c r="N378" s="1124"/>
      <c r="O378" s="378">
        <v>19</v>
      </c>
      <c r="P378" s="101">
        <f t="shared" si="50"/>
        <v>1</v>
      </c>
      <c r="Q378" s="335" t="s">
        <v>394</v>
      </c>
      <c r="R378" s="99" t="s">
        <v>445</v>
      </c>
      <c r="S378" s="345" t="s">
        <v>394</v>
      </c>
      <c r="T378" s="352" t="s">
        <v>446</v>
      </c>
      <c r="U378" s="352" t="s">
        <v>396</v>
      </c>
      <c r="V378" s="352" t="s">
        <v>396</v>
      </c>
      <c r="W378" s="352" t="s">
        <v>396</v>
      </c>
      <c r="X378" s="384" t="s">
        <v>394</v>
      </c>
      <c r="Y378" s="353" t="s">
        <v>396</v>
      </c>
      <c r="Z378" s="466" t="s">
        <v>517</v>
      </c>
    </row>
    <row r="379" spans="1:26" ht="30" customHeight="1" x14ac:dyDescent="0.3">
      <c r="A379" s="1468"/>
      <c r="B379" s="1100"/>
      <c r="C379" s="1100"/>
      <c r="D379" s="1094"/>
      <c r="E379" s="1100"/>
      <c r="F379" s="1142"/>
      <c r="G379" s="1100"/>
      <c r="H379" s="1100"/>
      <c r="I379" s="1109"/>
      <c r="J379" s="153">
        <v>17</v>
      </c>
      <c r="K379" s="395" t="s">
        <v>845</v>
      </c>
      <c r="L379" s="378">
        <v>17</v>
      </c>
      <c r="M379" s="376">
        <f t="shared" si="49"/>
        <v>1</v>
      </c>
      <c r="N379" s="1124"/>
      <c r="O379" s="378">
        <v>17</v>
      </c>
      <c r="P379" s="101">
        <f t="shared" si="50"/>
        <v>1</v>
      </c>
      <c r="Q379" s="335" t="s">
        <v>394</v>
      </c>
      <c r="R379" s="99" t="s">
        <v>445</v>
      </c>
      <c r="S379" s="345" t="s">
        <v>394</v>
      </c>
      <c r="T379" s="352" t="s">
        <v>446</v>
      </c>
      <c r="U379" s="352" t="s">
        <v>396</v>
      </c>
      <c r="V379" s="352" t="s">
        <v>396</v>
      </c>
      <c r="W379" s="352" t="s">
        <v>396</v>
      </c>
      <c r="X379" s="384" t="s">
        <v>394</v>
      </c>
      <c r="Y379" s="353" t="s">
        <v>396</v>
      </c>
      <c r="Z379" s="466" t="s">
        <v>517</v>
      </c>
    </row>
    <row r="380" spans="1:26" ht="30" customHeight="1" x14ac:dyDescent="0.3">
      <c r="A380" s="1139"/>
      <c r="B380" s="1101"/>
      <c r="C380" s="1101"/>
      <c r="D380" s="1095"/>
      <c r="E380" s="1101"/>
      <c r="F380" s="1141"/>
      <c r="G380" s="1101"/>
      <c r="H380" s="1101"/>
      <c r="I380" s="1110"/>
      <c r="J380" s="396">
        <v>17</v>
      </c>
      <c r="K380" s="395" t="s">
        <v>847</v>
      </c>
      <c r="L380" s="378">
        <v>17</v>
      </c>
      <c r="M380" s="376">
        <f t="shared" si="49"/>
        <v>1</v>
      </c>
      <c r="N380" s="1125"/>
      <c r="O380" s="378">
        <v>17</v>
      </c>
      <c r="P380" s="101">
        <f t="shared" si="50"/>
        <v>1</v>
      </c>
      <c r="Q380" s="335" t="s">
        <v>394</v>
      </c>
      <c r="R380" s="99" t="s">
        <v>445</v>
      </c>
      <c r="S380" s="345" t="s">
        <v>394</v>
      </c>
      <c r="T380" s="352" t="s">
        <v>446</v>
      </c>
      <c r="U380" s="352" t="s">
        <v>396</v>
      </c>
      <c r="V380" s="352" t="s">
        <v>396</v>
      </c>
      <c r="W380" s="352" t="s">
        <v>396</v>
      </c>
      <c r="X380" s="384" t="s">
        <v>394</v>
      </c>
      <c r="Y380" s="353" t="s">
        <v>396</v>
      </c>
      <c r="Z380" s="466" t="s">
        <v>517</v>
      </c>
    </row>
    <row r="381" spans="1:26" ht="30" customHeight="1" x14ac:dyDescent="0.3">
      <c r="A381" s="1138" t="s">
        <v>1209</v>
      </c>
      <c r="B381" s="1099" t="s">
        <v>1210</v>
      </c>
      <c r="C381" s="1099" t="s">
        <v>1217</v>
      </c>
      <c r="D381" s="1093" t="s">
        <v>1218</v>
      </c>
      <c r="E381" s="1099" t="s">
        <v>1219</v>
      </c>
      <c r="F381" s="1140" t="s">
        <v>1220</v>
      </c>
      <c r="G381" s="1099" t="s">
        <v>444</v>
      </c>
      <c r="H381" s="1099" t="s">
        <v>1221</v>
      </c>
      <c r="I381" s="1108" t="s">
        <v>1222</v>
      </c>
      <c r="J381" s="153">
        <v>15</v>
      </c>
      <c r="K381" s="395" t="s">
        <v>858</v>
      </c>
      <c r="L381" s="397">
        <v>15</v>
      </c>
      <c r="M381" s="398">
        <f>IF(L381="-----","-----",L381/J381)</f>
        <v>1</v>
      </c>
      <c r="N381" s="1123" t="s">
        <v>1223</v>
      </c>
      <c r="O381" s="399">
        <v>15</v>
      </c>
      <c r="P381" s="101">
        <f t="shared" si="50"/>
        <v>1</v>
      </c>
      <c r="Q381" s="335" t="s">
        <v>394</v>
      </c>
      <c r="R381" s="99" t="s">
        <v>445</v>
      </c>
      <c r="S381" s="345" t="s">
        <v>394</v>
      </c>
      <c r="T381" s="352" t="s">
        <v>446</v>
      </c>
      <c r="U381" s="352" t="s">
        <v>396</v>
      </c>
      <c r="V381" s="352" t="s">
        <v>396</v>
      </c>
      <c r="W381" s="352" t="s">
        <v>396</v>
      </c>
      <c r="X381" s="384" t="s">
        <v>394</v>
      </c>
      <c r="Y381" s="353" t="s">
        <v>396</v>
      </c>
      <c r="Z381" s="466" t="s">
        <v>517</v>
      </c>
    </row>
    <row r="382" spans="1:26" ht="30" customHeight="1" x14ac:dyDescent="0.3">
      <c r="A382" s="1468"/>
      <c r="B382" s="1100"/>
      <c r="C382" s="1100"/>
      <c r="D382" s="1094"/>
      <c r="E382" s="1100"/>
      <c r="F382" s="1142"/>
      <c r="G382" s="1100"/>
      <c r="H382" s="1100"/>
      <c r="I382" s="1109"/>
      <c r="J382" s="153">
        <v>22</v>
      </c>
      <c r="K382" s="395" t="s">
        <v>613</v>
      </c>
      <c r="L382" s="400">
        <v>22</v>
      </c>
      <c r="M382" s="398">
        <f t="shared" ref="M382:M387" si="51">IF(L382="-----","-----",L382/J382)</f>
        <v>1</v>
      </c>
      <c r="N382" s="1124"/>
      <c r="O382" s="401">
        <v>22</v>
      </c>
      <c r="P382" s="101">
        <f t="shared" si="50"/>
        <v>1</v>
      </c>
      <c r="Q382" s="335" t="s">
        <v>394</v>
      </c>
      <c r="R382" s="99" t="s">
        <v>445</v>
      </c>
      <c r="S382" s="345" t="s">
        <v>394</v>
      </c>
      <c r="T382" s="352" t="s">
        <v>446</v>
      </c>
      <c r="U382" s="352" t="s">
        <v>396</v>
      </c>
      <c r="V382" s="352" t="s">
        <v>396</v>
      </c>
      <c r="W382" s="352" t="s">
        <v>396</v>
      </c>
      <c r="X382" s="384" t="s">
        <v>394</v>
      </c>
      <c r="Y382" s="353" t="s">
        <v>396</v>
      </c>
      <c r="Z382" s="466" t="s">
        <v>517</v>
      </c>
    </row>
    <row r="383" spans="1:26" ht="30" customHeight="1" x14ac:dyDescent="0.3">
      <c r="A383" s="1468"/>
      <c r="B383" s="1100"/>
      <c r="C383" s="1100"/>
      <c r="D383" s="1094"/>
      <c r="E383" s="1100"/>
      <c r="F383" s="1142"/>
      <c r="G383" s="1100"/>
      <c r="H383" s="1100"/>
      <c r="I383" s="1109"/>
      <c r="J383" s="153">
        <v>19</v>
      </c>
      <c r="K383" s="395" t="s">
        <v>615</v>
      </c>
      <c r="L383" s="400">
        <v>19</v>
      </c>
      <c r="M383" s="398">
        <f t="shared" si="51"/>
        <v>1</v>
      </c>
      <c r="N383" s="1124"/>
      <c r="O383" s="401">
        <v>19</v>
      </c>
      <c r="P383" s="101">
        <f t="shared" si="50"/>
        <v>1</v>
      </c>
      <c r="Q383" s="335" t="s">
        <v>394</v>
      </c>
      <c r="R383" s="99" t="s">
        <v>445</v>
      </c>
      <c r="S383" s="345" t="s">
        <v>394</v>
      </c>
      <c r="T383" s="352" t="s">
        <v>446</v>
      </c>
      <c r="U383" s="352" t="s">
        <v>396</v>
      </c>
      <c r="V383" s="352" t="s">
        <v>396</v>
      </c>
      <c r="W383" s="352" t="s">
        <v>396</v>
      </c>
      <c r="X383" s="384" t="s">
        <v>394</v>
      </c>
      <c r="Y383" s="353" t="s">
        <v>396</v>
      </c>
      <c r="Z383" s="466" t="s">
        <v>517</v>
      </c>
    </row>
    <row r="384" spans="1:26" ht="30" customHeight="1" x14ac:dyDescent="0.3">
      <c r="A384" s="1468"/>
      <c r="B384" s="1100"/>
      <c r="C384" s="1100"/>
      <c r="D384" s="1094"/>
      <c r="E384" s="1100"/>
      <c r="F384" s="1142"/>
      <c r="G384" s="1100"/>
      <c r="H384" s="1100"/>
      <c r="I384" s="1109"/>
      <c r="J384" s="153">
        <v>20</v>
      </c>
      <c r="K384" s="395" t="s">
        <v>617</v>
      </c>
      <c r="L384" s="400">
        <v>20</v>
      </c>
      <c r="M384" s="398">
        <f t="shared" si="51"/>
        <v>1</v>
      </c>
      <c r="N384" s="1124"/>
      <c r="O384" s="401">
        <v>20</v>
      </c>
      <c r="P384" s="101">
        <f t="shared" si="50"/>
        <v>1</v>
      </c>
      <c r="Q384" s="335" t="s">
        <v>394</v>
      </c>
      <c r="R384" s="99" t="s">
        <v>445</v>
      </c>
      <c r="S384" s="345" t="s">
        <v>394</v>
      </c>
      <c r="T384" s="352" t="s">
        <v>446</v>
      </c>
      <c r="U384" s="352" t="s">
        <v>396</v>
      </c>
      <c r="V384" s="352" t="s">
        <v>396</v>
      </c>
      <c r="W384" s="352" t="s">
        <v>396</v>
      </c>
      <c r="X384" s="384" t="s">
        <v>394</v>
      </c>
      <c r="Y384" s="353" t="s">
        <v>396</v>
      </c>
      <c r="Z384" s="466" t="s">
        <v>517</v>
      </c>
    </row>
    <row r="385" spans="1:26" ht="30" customHeight="1" x14ac:dyDescent="0.3">
      <c r="A385" s="1468"/>
      <c r="B385" s="1100"/>
      <c r="C385" s="1100"/>
      <c r="D385" s="1094"/>
      <c r="E385" s="1100"/>
      <c r="F385" s="1142"/>
      <c r="G385" s="1100"/>
      <c r="H385" s="1100"/>
      <c r="I385" s="1109"/>
      <c r="J385" s="153">
        <v>20</v>
      </c>
      <c r="K385" s="395" t="s">
        <v>627</v>
      </c>
      <c r="L385" s="400">
        <v>20</v>
      </c>
      <c r="M385" s="398">
        <f t="shared" si="51"/>
        <v>1</v>
      </c>
      <c r="N385" s="1124"/>
      <c r="O385" s="401">
        <v>20</v>
      </c>
      <c r="P385" s="101">
        <f t="shared" si="50"/>
        <v>1</v>
      </c>
      <c r="Q385" s="335" t="s">
        <v>394</v>
      </c>
      <c r="R385" s="99" t="s">
        <v>445</v>
      </c>
      <c r="S385" s="345" t="s">
        <v>394</v>
      </c>
      <c r="T385" s="352" t="s">
        <v>446</v>
      </c>
      <c r="U385" s="352" t="s">
        <v>396</v>
      </c>
      <c r="V385" s="352" t="s">
        <v>396</v>
      </c>
      <c r="W385" s="352" t="s">
        <v>396</v>
      </c>
      <c r="X385" s="384" t="s">
        <v>394</v>
      </c>
      <c r="Y385" s="353" t="s">
        <v>396</v>
      </c>
      <c r="Z385" s="466" t="s">
        <v>517</v>
      </c>
    </row>
    <row r="386" spans="1:26" ht="30" customHeight="1" x14ac:dyDescent="0.3">
      <c r="A386" s="1468"/>
      <c r="B386" s="1100"/>
      <c r="C386" s="1100"/>
      <c r="D386" s="1094"/>
      <c r="E386" s="1100"/>
      <c r="F386" s="1142"/>
      <c r="G386" s="1100"/>
      <c r="H386" s="1100"/>
      <c r="I386" s="1109"/>
      <c r="J386" s="153">
        <v>19</v>
      </c>
      <c r="K386" s="395" t="s">
        <v>628</v>
      </c>
      <c r="L386" s="400">
        <v>19</v>
      </c>
      <c r="M386" s="398">
        <f t="shared" si="51"/>
        <v>1</v>
      </c>
      <c r="N386" s="1124"/>
      <c r="O386" s="402">
        <v>19</v>
      </c>
      <c r="P386" s="101">
        <f t="shared" si="50"/>
        <v>1</v>
      </c>
      <c r="Q386" s="335" t="s">
        <v>394</v>
      </c>
      <c r="R386" s="99" t="s">
        <v>445</v>
      </c>
      <c r="S386" s="345" t="s">
        <v>394</v>
      </c>
      <c r="T386" s="352" t="s">
        <v>446</v>
      </c>
      <c r="U386" s="352" t="s">
        <v>396</v>
      </c>
      <c r="V386" s="352" t="s">
        <v>396</v>
      </c>
      <c r="W386" s="352" t="s">
        <v>396</v>
      </c>
      <c r="X386" s="384" t="s">
        <v>394</v>
      </c>
      <c r="Y386" s="353" t="s">
        <v>396</v>
      </c>
      <c r="Z386" s="466" t="s">
        <v>517</v>
      </c>
    </row>
    <row r="387" spans="1:26" ht="30" customHeight="1" x14ac:dyDescent="0.3">
      <c r="A387" s="1139"/>
      <c r="B387" s="1101"/>
      <c r="C387" s="1101"/>
      <c r="D387" s="1095"/>
      <c r="E387" s="1101"/>
      <c r="F387" s="1141"/>
      <c r="G387" s="1101"/>
      <c r="H387" s="1101"/>
      <c r="I387" s="1110"/>
      <c r="J387" s="153">
        <v>19</v>
      </c>
      <c r="K387" s="637" t="s">
        <v>629</v>
      </c>
      <c r="L387" s="740">
        <v>19</v>
      </c>
      <c r="M387" s="398">
        <f t="shared" si="51"/>
        <v>1</v>
      </c>
      <c r="N387" s="1125"/>
      <c r="O387" s="402">
        <v>19</v>
      </c>
      <c r="P387" s="101">
        <f t="shared" si="50"/>
        <v>1</v>
      </c>
      <c r="Q387" s="335" t="s">
        <v>394</v>
      </c>
      <c r="R387" s="99" t="s">
        <v>445</v>
      </c>
      <c r="S387" s="345" t="s">
        <v>394</v>
      </c>
      <c r="T387" s="352" t="s">
        <v>446</v>
      </c>
      <c r="U387" s="352" t="s">
        <v>396</v>
      </c>
      <c r="V387" s="352" t="s">
        <v>396</v>
      </c>
      <c r="W387" s="352" t="s">
        <v>396</v>
      </c>
      <c r="X387" s="384" t="s">
        <v>394</v>
      </c>
      <c r="Y387" s="353" t="s">
        <v>396</v>
      </c>
      <c r="Z387" s="466" t="s">
        <v>517</v>
      </c>
    </row>
    <row r="388" spans="1:26" ht="30" customHeight="1" x14ac:dyDescent="0.3">
      <c r="A388" s="1138" t="s">
        <v>420</v>
      </c>
      <c r="B388" s="1099" t="s">
        <v>421</v>
      </c>
      <c r="C388" s="1099" t="s">
        <v>1224</v>
      </c>
      <c r="D388" s="1093" t="s">
        <v>1225</v>
      </c>
      <c r="E388" s="1099" t="s">
        <v>1226</v>
      </c>
      <c r="F388" s="1140" t="s">
        <v>1227</v>
      </c>
      <c r="G388" s="1108" t="s">
        <v>929</v>
      </c>
      <c r="H388" s="1099" t="s">
        <v>1228</v>
      </c>
      <c r="I388" s="152" t="s">
        <v>583</v>
      </c>
      <c r="J388" s="368">
        <v>9</v>
      </c>
      <c r="K388" s="334" t="s">
        <v>583</v>
      </c>
      <c r="L388" s="345">
        <v>9</v>
      </c>
      <c r="M388" s="444">
        <v>1</v>
      </c>
      <c r="N388" s="1432" t="s">
        <v>931</v>
      </c>
      <c r="O388" s="345">
        <v>9</v>
      </c>
      <c r="P388" s="445">
        <v>1</v>
      </c>
      <c r="Q388" s="335" t="s">
        <v>394</v>
      </c>
      <c r="R388" s="99" t="s">
        <v>445</v>
      </c>
      <c r="S388" s="345" t="s">
        <v>394</v>
      </c>
      <c r="T388" s="352" t="s">
        <v>446</v>
      </c>
      <c r="U388" s="352" t="s">
        <v>396</v>
      </c>
      <c r="V388" s="352" t="s">
        <v>396</v>
      </c>
      <c r="W388" s="352" t="s">
        <v>396</v>
      </c>
      <c r="X388" s="384" t="s">
        <v>394</v>
      </c>
      <c r="Y388" s="353" t="s">
        <v>396</v>
      </c>
      <c r="Z388" s="466" t="s">
        <v>517</v>
      </c>
    </row>
    <row r="389" spans="1:26" ht="30" customHeight="1" x14ac:dyDescent="0.3">
      <c r="A389" s="1468"/>
      <c r="B389" s="1100"/>
      <c r="C389" s="1100"/>
      <c r="D389" s="1094"/>
      <c r="E389" s="1100"/>
      <c r="F389" s="1142"/>
      <c r="G389" s="1100"/>
      <c r="H389" s="1100"/>
      <c r="I389" s="152" t="s">
        <v>585</v>
      </c>
      <c r="J389" s="368">
        <v>8</v>
      </c>
      <c r="K389" s="403" t="s">
        <v>585</v>
      </c>
      <c r="L389" s="345">
        <v>8</v>
      </c>
      <c r="M389" s="444">
        <v>1</v>
      </c>
      <c r="N389" s="1341"/>
      <c r="O389" s="345">
        <v>8</v>
      </c>
      <c r="P389" s="445">
        <v>1</v>
      </c>
      <c r="Q389" s="335" t="s">
        <v>394</v>
      </c>
      <c r="R389" s="99" t="s">
        <v>445</v>
      </c>
      <c r="S389" s="345" t="s">
        <v>394</v>
      </c>
      <c r="T389" s="352" t="s">
        <v>446</v>
      </c>
      <c r="U389" s="352" t="s">
        <v>396</v>
      </c>
      <c r="V389" s="352" t="s">
        <v>396</v>
      </c>
      <c r="W389" s="352" t="s">
        <v>396</v>
      </c>
      <c r="X389" s="384" t="s">
        <v>394</v>
      </c>
      <c r="Y389" s="353" t="s">
        <v>396</v>
      </c>
      <c r="Z389" s="466" t="s">
        <v>517</v>
      </c>
    </row>
    <row r="390" spans="1:26" ht="30" customHeight="1" x14ac:dyDescent="0.3">
      <c r="A390" s="1468"/>
      <c r="B390" s="1100"/>
      <c r="C390" s="1100"/>
      <c r="D390" s="1094"/>
      <c r="E390" s="1100"/>
      <c r="F390" s="1142"/>
      <c r="G390" s="1100"/>
      <c r="H390" s="1100"/>
      <c r="I390" s="152" t="s">
        <v>587</v>
      </c>
      <c r="J390" s="368">
        <v>8</v>
      </c>
      <c r="K390" s="403" t="s">
        <v>587</v>
      </c>
      <c r="L390" s="345">
        <v>8</v>
      </c>
      <c r="M390" s="444">
        <v>1</v>
      </c>
      <c r="N390" s="1341"/>
      <c r="O390" s="345">
        <v>8</v>
      </c>
      <c r="P390" s="445">
        <v>1</v>
      </c>
      <c r="Q390" s="335" t="s">
        <v>394</v>
      </c>
      <c r="R390" s="99" t="s">
        <v>445</v>
      </c>
      <c r="S390" s="345" t="s">
        <v>394</v>
      </c>
      <c r="T390" s="352" t="s">
        <v>446</v>
      </c>
      <c r="U390" s="352" t="s">
        <v>396</v>
      </c>
      <c r="V390" s="352" t="s">
        <v>396</v>
      </c>
      <c r="W390" s="352" t="s">
        <v>396</v>
      </c>
      <c r="X390" s="384" t="s">
        <v>394</v>
      </c>
      <c r="Y390" s="353" t="s">
        <v>396</v>
      </c>
      <c r="Z390" s="466" t="s">
        <v>517</v>
      </c>
    </row>
    <row r="391" spans="1:26" ht="30" customHeight="1" x14ac:dyDescent="0.3">
      <c r="A391" s="1468"/>
      <c r="B391" s="1100"/>
      <c r="C391" s="1100"/>
      <c r="D391" s="1094"/>
      <c r="E391" s="1100"/>
      <c r="F391" s="1142"/>
      <c r="G391" s="1100"/>
      <c r="H391" s="1100"/>
      <c r="I391" s="152" t="s">
        <v>589</v>
      </c>
      <c r="J391" s="368">
        <v>9</v>
      </c>
      <c r="K391" s="403" t="s">
        <v>589</v>
      </c>
      <c r="L391" s="345">
        <v>9</v>
      </c>
      <c r="M391" s="444">
        <v>1</v>
      </c>
      <c r="N391" s="1341"/>
      <c r="O391" s="345">
        <v>9</v>
      </c>
      <c r="P391" s="445">
        <v>1</v>
      </c>
      <c r="Q391" s="335" t="s">
        <v>394</v>
      </c>
      <c r="R391" s="99" t="s">
        <v>445</v>
      </c>
      <c r="S391" s="345" t="s">
        <v>394</v>
      </c>
      <c r="T391" s="352" t="s">
        <v>446</v>
      </c>
      <c r="U391" s="352" t="s">
        <v>396</v>
      </c>
      <c r="V391" s="352" t="s">
        <v>396</v>
      </c>
      <c r="W391" s="352" t="s">
        <v>396</v>
      </c>
      <c r="X391" s="384" t="s">
        <v>394</v>
      </c>
      <c r="Y391" s="353" t="s">
        <v>396</v>
      </c>
      <c r="Z391" s="466" t="s">
        <v>517</v>
      </c>
    </row>
    <row r="392" spans="1:26" ht="30" customHeight="1" x14ac:dyDescent="0.3">
      <c r="A392" s="1468"/>
      <c r="B392" s="1100"/>
      <c r="C392" s="1100"/>
      <c r="D392" s="1094"/>
      <c r="E392" s="1100"/>
      <c r="F392" s="1142"/>
      <c r="G392" s="1100"/>
      <c r="H392" s="1100"/>
      <c r="I392" s="152" t="s">
        <v>591</v>
      </c>
      <c r="J392" s="368">
        <v>8</v>
      </c>
      <c r="K392" s="403" t="s">
        <v>591</v>
      </c>
      <c r="L392" s="345">
        <v>8</v>
      </c>
      <c r="M392" s="444">
        <v>1</v>
      </c>
      <c r="N392" s="1341"/>
      <c r="O392" s="345">
        <v>8</v>
      </c>
      <c r="P392" s="445">
        <v>1</v>
      </c>
      <c r="Q392" s="335" t="s">
        <v>394</v>
      </c>
      <c r="R392" s="99" t="s">
        <v>445</v>
      </c>
      <c r="S392" s="345" t="s">
        <v>394</v>
      </c>
      <c r="T392" s="352" t="s">
        <v>446</v>
      </c>
      <c r="U392" s="352" t="s">
        <v>396</v>
      </c>
      <c r="V392" s="352" t="s">
        <v>396</v>
      </c>
      <c r="W392" s="352" t="s">
        <v>396</v>
      </c>
      <c r="X392" s="384" t="s">
        <v>394</v>
      </c>
      <c r="Y392" s="353" t="s">
        <v>396</v>
      </c>
      <c r="Z392" s="466" t="s">
        <v>517</v>
      </c>
    </row>
    <row r="393" spans="1:26" ht="30" customHeight="1" x14ac:dyDescent="0.3">
      <c r="A393" s="1468"/>
      <c r="B393" s="1100"/>
      <c r="C393" s="1100"/>
      <c r="D393" s="1094"/>
      <c r="E393" s="1100"/>
      <c r="F393" s="1142"/>
      <c r="G393" s="1100"/>
      <c r="H393" s="1100"/>
      <c r="I393" s="152" t="s">
        <v>593</v>
      </c>
      <c r="J393" s="368">
        <v>11</v>
      </c>
      <c r="K393" s="403" t="s">
        <v>593</v>
      </c>
      <c r="L393" s="345">
        <v>11</v>
      </c>
      <c r="M393" s="444">
        <v>1</v>
      </c>
      <c r="N393" s="1341"/>
      <c r="O393" s="345">
        <v>11</v>
      </c>
      <c r="P393" s="445">
        <v>1</v>
      </c>
      <c r="Q393" s="335" t="s">
        <v>394</v>
      </c>
      <c r="R393" s="99" t="s">
        <v>445</v>
      </c>
      <c r="S393" s="345" t="s">
        <v>394</v>
      </c>
      <c r="T393" s="352" t="s">
        <v>446</v>
      </c>
      <c r="U393" s="352" t="s">
        <v>396</v>
      </c>
      <c r="V393" s="352" t="s">
        <v>396</v>
      </c>
      <c r="W393" s="352" t="s">
        <v>396</v>
      </c>
      <c r="X393" s="384" t="s">
        <v>394</v>
      </c>
      <c r="Y393" s="353" t="s">
        <v>396</v>
      </c>
      <c r="Z393" s="466" t="s">
        <v>517</v>
      </c>
    </row>
    <row r="394" spans="1:26" ht="30" customHeight="1" x14ac:dyDescent="0.3">
      <c r="A394" s="1468"/>
      <c r="B394" s="1100"/>
      <c r="C394" s="1100"/>
      <c r="D394" s="1094"/>
      <c r="E394" s="1100"/>
      <c r="F394" s="1142"/>
      <c r="G394" s="1100"/>
      <c r="H394" s="1100"/>
      <c r="I394" s="152" t="s">
        <v>595</v>
      </c>
      <c r="J394" s="368">
        <v>7</v>
      </c>
      <c r="K394" s="403" t="s">
        <v>595</v>
      </c>
      <c r="L394" s="345">
        <v>7</v>
      </c>
      <c r="M394" s="444">
        <v>1</v>
      </c>
      <c r="N394" s="1341"/>
      <c r="O394" s="345">
        <v>7</v>
      </c>
      <c r="P394" s="445">
        <v>1</v>
      </c>
      <c r="Q394" s="335" t="s">
        <v>394</v>
      </c>
      <c r="R394" s="99" t="s">
        <v>445</v>
      </c>
      <c r="S394" s="345" t="s">
        <v>394</v>
      </c>
      <c r="T394" s="352" t="s">
        <v>446</v>
      </c>
      <c r="U394" s="352" t="s">
        <v>396</v>
      </c>
      <c r="V394" s="352" t="s">
        <v>396</v>
      </c>
      <c r="W394" s="352" t="s">
        <v>396</v>
      </c>
      <c r="X394" s="384" t="s">
        <v>394</v>
      </c>
      <c r="Y394" s="353" t="s">
        <v>396</v>
      </c>
      <c r="Z394" s="466" t="s">
        <v>517</v>
      </c>
    </row>
    <row r="395" spans="1:26" ht="30" customHeight="1" x14ac:dyDescent="0.3">
      <c r="A395" s="1468"/>
      <c r="B395" s="1100"/>
      <c r="C395" s="1100"/>
      <c r="D395" s="1094"/>
      <c r="E395" s="1100"/>
      <c r="F395" s="1142"/>
      <c r="G395" s="1100"/>
      <c r="H395" s="1100"/>
      <c r="I395" s="152" t="s">
        <v>596</v>
      </c>
      <c r="J395" s="368">
        <v>8</v>
      </c>
      <c r="K395" s="403" t="s">
        <v>596</v>
      </c>
      <c r="L395" s="345">
        <v>8</v>
      </c>
      <c r="M395" s="444">
        <v>1</v>
      </c>
      <c r="N395" s="1433"/>
      <c r="O395" s="345">
        <v>8</v>
      </c>
      <c r="P395" s="445">
        <v>1</v>
      </c>
      <c r="Q395" s="335" t="s">
        <v>394</v>
      </c>
      <c r="R395" s="99" t="s">
        <v>445</v>
      </c>
      <c r="S395" s="345" t="s">
        <v>394</v>
      </c>
      <c r="T395" s="352" t="s">
        <v>446</v>
      </c>
      <c r="U395" s="352" t="s">
        <v>396</v>
      </c>
      <c r="V395" s="352" t="s">
        <v>396</v>
      </c>
      <c r="W395" s="352" t="s">
        <v>396</v>
      </c>
      <c r="X395" s="384" t="s">
        <v>394</v>
      </c>
      <c r="Y395" s="353" t="s">
        <v>396</v>
      </c>
      <c r="Z395" s="466" t="s">
        <v>517</v>
      </c>
    </row>
    <row r="396" spans="1:26" ht="112.65" customHeight="1" x14ac:dyDescent="0.3">
      <c r="A396" s="1138" t="s">
        <v>420</v>
      </c>
      <c r="B396" s="1099" t="s">
        <v>421</v>
      </c>
      <c r="C396" s="1099" t="s">
        <v>1229</v>
      </c>
      <c r="D396" s="1093" t="s">
        <v>1230</v>
      </c>
      <c r="E396" s="1099" t="s">
        <v>1231</v>
      </c>
      <c r="F396" s="1140" t="s">
        <v>1232</v>
      </c>
      <c r="G396" s="1099" t="s">
        <v>929</v>
      </c>
      <c r="H396" s="1099" t="s">
        <v>1233</v>
      </c>
      <c r="I396" s="152" t="s">
        <v>606</v>
      </c>
      <c r="J396" s="368">
        <v>8</v>
      </c>
      <c r="K396" s="408" t="s">
        <v>606</v>
      </c>
      <c r="L396" s="357">
        <v>8</v>
      </c>
      <c r="M396" s="365">
        <f t="shared" si="49"/>
        <v>1</v>
      </c>
      <c r="N396" s="1123" t="s">
        <v>1234</v>
      </c>
      <c r="O396" s="357">
        <v>8</v>
      </c>
      <c r="P396" s="101">
        <f t="shared" ref="P396:P397" si="52">IF(O396="-----","-----",O396/L396)</f>
        <v>1</v>
      </c>
      <c r="Q396" s="335" t="s">
        <v>394</v>
      </c>
      <c r="R396" s="99" t="s">
        <v>445</v>
      </c>
      <c r="S396" s="345" t="s">
        <v>394</v>
      </c>
      <c r="T396" s="352" t="s">
        <v>446</v>
      </c>
      <c r="U396" s="352" t="s">
        <v>396</v>
      </c>
      <c r="V396" s="352" t="s">
        <v>396</v>
      </c>
      <c r="W396" s="352" t="s">
        <v>396</v>
      </c>
      <c r="X396" s="384" t="s">
        <v>394</v>
      </c>
      <c r="Y396" s="353" t="s">
        <v>396</v>
      </c>
      <c r="Z396" s="466" t="s">
        <v>517</v>
      </c>
    </row>
    <row r="397" spans="1:26" ht="131.4" customHeight="1" x14ac:dyDescent="0.3">
      <c r="A397" s="1139"/>
      <c r="B397" s="1101"/>
      <c r="C397" s="1101"/>
      <c r="D397" s="1095"/>
      <c r="E397" s="1101"/>
      <c r="F397" s="1141"/>
      <c r="G397" s="1101"/>
      <c r="H397" s="1101"/>
      <c r="I397" s="152" t="s">
        <v>609</v>
      </c>
      <c r="J397" s="368">
        <v>9</v>
      </c>
      <c r="K397" s="408" t="s">
        <v>609</v>
      </c>
      <c r="L397" s="357">
        <v>9</v>
      </c>
      <c r="M397" s="365">
        <f t="shared" si="49"/>
        <v>1</v>
      </c>
      <c r="N397" s="1125"/>
      <c r="O397" s="357">
        <v>9</v>
      </c>
      <c r="P397" s="101">
        <f t="shared" si="52"/>
        <v>1</v>
      </c>
      <c r="Q397" s="335" t="s">
        <v>394</v>
      </c>
      <c r="R397" s="99" t="s">
        <v>445</v>
      </c>
      <c r="S397" s="345" t="s">
        <v>394</v>
      </c>
      <c r="T397" s="352" t="s">
        <v>446</v>
      </c>
      <c r="U397" s="352" t="s">
        <v>396</v>
      </c>
      <c r="V397" s="352" t="s">
        <v>396</v>
      </c>
      <c r="W397" s="352" t="s">
        <v>396</v>
      </c>
      <c r="X397" s="384" t="s">
        <v>394</v>
      </c>
      <c r="Y397" s="353" t="s">
        <v>396</v>
      </c>
      <c r="Z397" s="466" t="s">
        <v>517</v>
      </c>
    </row>
    <row r="398" spans="1:26" ht="80.400000000000006" customHeight="1" x14ac:dyDescent="0.3">
      <c r="A398" s="1138" t="s">
        <v>1235</v>
      </c>
      <c r="B398" s="1099" t="s">
        <v>1236</v>
      </c>
      <c r="C398" s="1099" t="s">
        <v>1237</v>
      </c>
      <c r="D398" s="1093" t="s">
        <v>1238</v>
      </c>
      <c r="E398" s="1108" t="s">
        <v>1239</v>
      </c>
      <c r="F398" s="1140" t="s">
        <v>1240</v>
      </c>
      <c r="G398" s="1099" t="s">
        <v>425</v>
      </c>
      <c r="H398" s="1099" t="s">
        <v>1241</v>
      </c>
      <c r="I398" s="1108" t="s">
        <v>1242</v>
      </c>
      <c r="J398" s="162">
        <v>8</v>
      </c>
      <c r="K398" s="346" t="s">
        <v>648</v>
      </c>
      <c r="L398" s="99">
        <v>8</v>
      </c>
      <c r="M398" s="376">
        <f t="shared" si="49"/>
        <v>1</v>
      </c>
      <c r="N398" s="1079" t="s">
        <v>1243</v>
      </c>
      <c r="O398" s="99">
        <v>8</v>
      </c>
      <c r="P398" s="101">
        <f t="shared" ref="P398:P399" si="53">IF(O398="-----","-----",O398/L398)</f>
        <v>1</v>
      </c>
      <c r="Q398" s="335" t="s">
        <v>394</v>
      </c>
      <c r="R398" s="99" t="s">
        <v>445</v>
      </c>
      <c r="S398" s="345" t="s">
        <v>394</v>
      </c>
      <c r="T398" s="352" t="s">
        <v>446</v>
      </c>
      <c r="U398" s="352" t="s">
        <v>396</v>
      </c>
      <c r="V398" s="352" t="s">
        <v>396</v>
      </c>
      <c r="W398" s="352" t="s">
        <v>396</v>
      </c>
      <c r="X398" s="442" t="s">
        <v>394</v>
      </c>
      <c r="Y398" s="1446" t="s">
        <v>394</v>
      </c>
      <c r="Z398" s="466" t="s">
        <v>517</v>
      </c>
    </row>
    <row r="399" spans="1:26" ht="77.400000000000006" customHeight="1" x14ac:dyDescent="0.3">
      <c r="A399" s="1139"/>
      <c r="B399" s="1101"/>
      <c r="C399" s="1101"/>
      <c r="D399" s="1095"/>
      <c r="E399" s="1110"/>
      <c r="F399" s="1141"/>
      <c r="G399" s="1101"/>
      <c r="H399" s="1101"/>
      <c r="I399" s="1110"/>
      <c r="J399" s="150">
        <v>9</v>
      </c>
      <c r="K399" s="346" t="s">
        <v>649</v>
      </c>
      <c r="L399" s="99">
        <v>8</v>
      </c>
      <c r="M399" s="101">
        <f t="shared" ref="M399" si="54">IF(L399="-----","-----",L399/J399)</f>
        <v>0.88888888888888884</v>
      </c>
      <c r="N399" s="1081"/>
      <c r="O399" s="99">
        <v>8</v>
      </c>
      <c r="P399" s="101">
        <f t="shared" si="53"/>
        <v>1</v>
      </c>
      <c r="Q399" s="335" t="s">
        <v>394</v>
      </c>
      <c r="R399" s="99" t="s">
        <v>445</v>
      </c>
      <c r="S399" s="345" t="s">
        <v>394</v>
      </c>
      <c r="T399" s="352" t="s">
        <v>446</v>
      </c>
      <c r="U399" s="352" t="s">
        <v>396</v>
      </c>
      <c r="V399" s="352" t="s">
        <v>396</v>
      </c>
      <c r="W399" s="352" t="s">
        <v>396</v>
      </c>
      <c r="X399" s="442" t="s">
        <v>394</v>
      </c>
      <c r="Y399" s="1447"/>
      <c r="Z399" s="371" t="s">
        <v>1244</v>
      </c>
    </row>
    <row r="400" spans="1:26" ht="159" customHeight="1" x14ac:dyDescent="0.3">
      <c r="A400" s="239" t="s">
        <v>420</v>
      </c>
      <c r="B400" s="208" t="s">
        <v>421</v>
      </c>
      <c r="C400" s="242">
        <v>44902</v>
      </c>
      <c r="D400" s="160" t="s">
        <v>1245</v>
      </c>
      <c r="E400" s="229" t="s">
        <v>1246</v>
      </c>
      <c r="F400" s="231" t="s">
        <v>1247</v>
      </c>
      <c r="G400" s="208" t="s">
        <v>1248</v>
      </c>
      <c r="H400" s="208" t="s">
        <v>949</v>
      </c>
      <c r="I400" s="230" t="s">
        <v>944</v>
      </c>
      <c r="J400" s="148">
        <v>48</v>
      </c>
      <c r="K400" s="403" t="s">
        <v>944</v>
      </c>
      <c r="L400" s="357">
        <v>46</v>
      </c>
      <c r="M400" s="365">
        <f>IF(L400="-----","-----",L400/J400)</f>
        <v>0.95833333333333337</v>
      </c>
      <c r="N400" s="407" t="s">
        <v>945</v>
      </c>
      <c r="O400" s="99">
        <v>46</v>
      </c>
      <c r="P400" s="409">
        <f>IF(O400="-----","-----",O400/L400)</f>
        <v>1</v>
      </c>
      <c r="Q400" s="335" t="s">
        <v>394</v>
      </c>
      <c r="R400" s="99" t="s">
        <v>445</v>
      </c>
      <c r="S400" s="345" t="s">
        <v>394</v>
      </c>
      <c r="T400" s="352" t="s">
        <v>446</v>
      </c>
      <c r="U400" s="352" t="s">
        <v>396</v>
      </c>
      <c r="V400" s="352" t="s">
        <v>396</v>
      </c>
      <c r="W400" s="352" t="s">
        <v>396</v>
      </c>
      <c r="X400" s="384" t="s">
        <v>394</v>
      </c>
      <c r="Y400" s="353" t="s">
        <v>396</v>
      </c>
      <c r="Z400" s="371" t="s">
        <v>1249</v>
      </c>
    </row>
    <row r="401" spans="1:26" ht="160.65" customHeight="1" x14ac:dyDescent="0.3">
      <c r="A401" s="239" t="s">
        <v>420</v>
      </c>
      <c r="B401" s="208" t="s">
        <v>946</v>
      </c>
      <c r="C401" s="242">
        <v>44902</v>
      </c>
      <c r="D401" s="160" t="s">
        <v>1245</v>
      </c>
      <c r="E401" s="229" t="s">
        <v>1246</v>
      </c>
      <c r="F401" s="231" t="s">
        <v>1250</v>
      </c>
      <c r="G401" s="208" t="s">
        <v>1248</v>
      </c>
      <c r="H401" s="208" t="s">
        <v>949</v>
      </c>
      <c r="I401" s="230" t="s">
        <v>950</v>
      </c>
      <c r="J401" s="153">
        <v>135</v>
      </c>
      <c r="K401" s="346" t="s">
        <v>950</v>
      </c>
      <c r="L401" s="357">
        <v>135</v>
      </c>
      <c r="M401" s="365">
        <f t="shared" ref="M401" si="55">IF(L401="-----","-----",L401/J401)</f>
        <v>1</v>
      </c>
      <c r="N401" s="407" t="s">
        <v>945</v>
      </c>
      <c r="O401" s="99">
        <v>135</v>
      </c>
      <c r="P401" s="101">
        <f t="shared" ref="P401" si="56">IF(O401="-----","-----",O401/L401)</f>
        <v>1</v>
      </c>
      <c r="Q401" s="335" t="s">
        <v>394</v>
      </c>
      <c r="R401" s="99" t="s">
        <v>445</v>
      </c>
      <c r="S401" s="345" t="s">
        <v>394</v>
      </c>
      <c r="T401" s="352" t="s">
        <v>446</v>
      </c>
      <c r="U401" s="352" t="s">
        <v>396</v>
      </c>
      <c r="V401" s="352" t="s">
        <v>396</v>
      </c>
      <c r="W401" s="352" t="s">
        <v>396</v>
      </c>
      <c r="X401" s="384" t="s">
        <v>394</v>
      </c>
      <c r="Y401" s="353" t="s">
        <v>396</v>
      </c>
      <c r="Z401" s="371" t="s">
        <v>1249</v>
      </c>
    </row>
    <row r="402" spans="1:26" ht="275.39999999999998" customHeight="1" x14ac:dyDescent="0.3">
      <c r="A402" s="239" t="s">
        <v>951</v>
      </c>
      <c r="B402" s="208" t="s">
        <v>952</v>
      </c>
      <c r="C402" s="238" t="s">
        <v>1251</v>
      </c>
      <c r="D402" s="160" t="s">
        <v>1252</v>
      </c>
      <c r="E402" s="229" t="s">
        <v>1253</v>
      </c>
      <c r="F402" s="231" t="s">
        <v>1254</v>
      </c>
      <c r="G402" s="208" t="s">
        <v>690</v>
      </c>
      <c r="H402" s="208" t="s">
        <v>956</v>
      </c>
      <c r="I402" s="230" t="s">
        <v>575</v>
      </c>
      <c r="J402" s="209">
        <v>1434</v>
      </c>
      <c r="K402" s="419" t="s">
        <v>391</v>
      </c>
      <c r="L402" s="357" t="s">
        <v>400</v>
      </c>
      <c r="M402" s="365" t="s">
        <v>400</v>
      </c>
      <c r="N402" s="407" t="s">
        <v>1255</v>
      </c>
      <c r="O402" s="99" t="s">
        <v>400</v>
      </c>
      <c r="P402" s="101" t="s">
        <v>400</v>
      </c>
      <c r="Q402" s="335" t="s">
        <v>394</v>
      </c>
      <c r="R402" s="99" t="s">
        <v>445</v>
      </c>
      <c r="S402" s="345" t="s">
        <v>394</v>
      </c>
      <c r="T402" s="352" t="s">
        <v>446</v>
      </c>
      <c r="U402" s="352" t="s">
        <v>396</v>
      </c>
      <c r="V402" s="352" t="s">
        <v>396</v>
      </c>
      <c r="W402" s="352" t="s">
        <v>396</v>
      </c>
      <c r="X402" s="384" t="s">
        <v>394</v>
      </c>
      <c r="Y402" s="353" t="s">
        <v>396</v>
      </c>
      <c r="Z402" s="466" t="s">
        <v>517</v>
      </c>
    </row>
    <row r="403" spans="1:26" ht="126.6" customHeight="1" x14ac:dyDescent="0.3">
      <c r="A403" s="239" t="s">
        <v>501</v>
      </c>
      <c r="B403" s="208" t="s">
        <v>465</v>
      </c>
      <c r="C403" s="238" t="s">
        <v>1256</v>
      </c>
      <c r="D403" s="160" t="s">
        <v>1257</v>
      </c>
      <c r="E403" s="229" t="s">
        <v>1090</v>
      </c>
      <c r="F403" s="231" t="s">
        <v>1258</v>
      </c>
      <c r="G403" s="208" t="s">
        <v>1259</v>
      </c>
      <c r="H403" s="208" t="s">
        <v>1260</v>
      </c>
      <c r="I403" s="230" t="s">
        <v>742</v>
      </c>
      <c r="J403" s="209">
        <v>1434</v>
      </c>
      <c r="K403" s="419" t="s">
        <v>391</v>
      </c>
      <c r="L403" s="357" t="s">
        <v>400</v>
      </c>
      <c r="M403" s="365" t="s">
        <v>400</v>
      </c>
      <c r="N403" s="407" t="s">
        <v>1261</v>
      </c>
      <c r="O403" s="99" t="s">
        <v>400</v>
      </c>
      <c r="P403" s="101" t="s">
        <v>400</v>
      </c>
      <c r="Q403" s="335" t="s">
        <v>394</v>
      </c>
      <c r="R403" s="99" t="s">
        <v>445</v>
      </c>
      <c r="S403" s="345" t="s">
        <v>394</v>
      </c>
      <c r="T403" s="352" t="s">
        <v>446</v>
      </c>
      <c r="U403" s="352" t="s">
        <v>396</v>
      </c>
      <c r="V403" s="352" t="s">
        <v>396</v>
      </c>
      <c r="W403" s="352" t="s">
        <v>396</v>
      </c>
      <c r="X403" s="384" t="s">
        <v>394</v>
      </c>
      <c r="Y403" s="353" t="s">
        <v>396</v>
      </c>
      <c r="Z403" s="466" t="s">
        <v>517</v>
      </c>
    </row>
    <row r="404" spans="1:26" ht="165" customHeight="1" x14ac:dyDescent="0.3">
      <c r="A404" s="239" t="s">
        <v>405</v>
      </c>
      <c r="B404" s="208" t="s">
        <v>1262</v>
      </c>
      <c r="C404" s="242">
        <v>44911</v>
      </c>
      <c r="D404" s="160" t="s">
        <v>1263</v>
      </c>
      <c r="E404" s="229" t="s">
        <v>1264</v>
      </c>
      <c r="F404" s="231" t="s">
        <v>722</v>
      </c>
      <c r="G404" s="208" t="s">
        <v>387</v>
      </c>
      <c r="H404" s="208" t="s">
        <v>723</v>
      </c>
      <c r="I404" s="230" t="s">
        <v>742</v>
      </c>
      <c r="J404" s="209">
        <v>1434</v>
      </c>
      <c r="K404" s="422" t="s">
        <v>742</v>
      </c>
      <c r="L404" s="422">
        <v>1434</v>
      </c>
      <c r="M404" s="365">
        <f>IF(L404="-----","-----",L404/J404)</f>
        <v>1</v>
      </c>
      <c r="N404" s="349" t="s">
        <v>1264</v>
      </c>
      <c r="O404" s="422">
        <v>17</v>
      </c>
      <c r="P404" s="101">
        <f>IF(O404="-----","-----",O404/L404)</f>
        <v>1.1854951185495118E-2</v>
      </c>
      <c r="Q404" s="335" t="s">
        <v>394</v>
      </c>
      <c r="R404" s="99" t="s">
        <v>445</v>
      </c>
      <c r="S404" s="345" t="s">
        <v>394</v>
      </c>
      <c r="T404" s="352" t="s">
        <v>446</v>
      </c>
      <c r="U404" s="352" t="s">
        <v>396</v>
      </c>
      <c r="V404" s="352" t="s">
        <v>396</v>
      </c>
      <c r="W404" s="352" t="s">
        <v>396</v>
      </c>
      <c r="X404" s="384" t="s">
        <v>394</v>
      </c>
      <c r="Y404" s="353" t="s">
        <v>396</v>
      </c>
      <c r="Z404" s="466" t="s">
        <v>517</v>
      </c>
    </row>
    <row r="405" spans="1:26" ht="229.65" customHeight="1" x14ac:dyDescent="0.3">
      <c r="A405" s="239">
        <v>7</v>
      </c>
      <c r="B405" s="208" t="s">
        <v>1265</v>
      </c>
      <c r="C405" s="242" t="s">
        <v>1266</v>
      </c>
      <c r="D405" s="160" t="s">
        <v>1267</v>
      </c>
      <c r="E405" s="208" t="s">
        <v>1040</v>
      </c>
      <c r="F405" s="231" t="s">
        <v>1268</v>
      </c>
      <c r="G405" s="208" t="s">
        <v>690</v>
      </c>
      <c r="H405" s="208" t="s">
        <v>1269</v>
      </c>
      <c r="I405" s="161" t="s">
        <v>1270</v>
      </c>
      <c r="J405" s="155">
        <v>17</v>
      </c>
      <c r="K405" s="590" t="s">
        <v>1270</v>
      </c>
      <c r="L405" s="375">
        <v>17</v>
      </c>
      <c r="M405" s="376">
        <f t="shared" ref="M405:M406" si="57">IF(L405="-----","-----",L405/J405)</f>
        <v>1</v>
      </c>
      <c r="N405" s="99" t="s">
        <v>445</v>
      </c>
      <c r="O405" s="357" t="s">
        <v>401</v>
      </c>
      <c r="P405" s="412" t="s">
        <v>401</v>
      </c>
      <c r="Q405" s="357" t="s">
        <v>401</v>
      </c>
      <c r="R405" s="99" t="s">
        <v>445</v>
      </c>
      <c r="S405" s="345" t="s">
        <v>394</v>
      </c>
      <c r="T405" s="352" t="s">
        <v>446</v>
      </c>
      <c r="U405" s="352" t="s">
        <v>396</v>
      </c>
      <c r="V405" s="352" t="s">
        <v>396</v>
      </c>
      <c r="W405" s="352" t="s">
        <v>396</v>
      </c>
      <c r="X405" s="442" t="s">
        <v>394</v>
      </c>
      <c r="Y405" s="353" t="s">
        <v>394</v>
      </c>
      <c r="Z405" s="466" t="s">
        <v>517</v>
      </c>
    </row>
    <row r="406" spans="1:26" ht="207" customHeight="1" x14ac:dyDescent="0.3">
      <c r="A406" s="239">
        <v>7</v>
      </c>
      <c r="B406" s="208" t="s">
        <v>1265</v>
      </c>
      <c r="C406" s="242" t="s">
        <v>1266</v>
      </c>
      <c r="D406" s="160" t="s">
        <v>1267</v>
      </c>
      <c r="E406" s="208" t="s">
        <v>1040</v>
      </c>
      <c r="F406" s="148" t="s">
        <v>1271</v>
      </c>
      <c r="G406" s="208" t="s">
        <v>690</v>
      </c>
      <c r="H406" s="208" t="s">
        <v>1269</v>
      </c>
      <c r="I406" s="617" t="s">
        <v>1270</v>
      </c>
      <c r="J406" s="162">
        <v>17</v>
      </c>
      <c r="K406" s="590" t="s">
        <v>1270</v>
      </c>
      <c r="L406" s="375">
        <v>17</v>
      </c>
      <c r="M406" s="376">
        <f t="shared" si="57"/>
        <v>1</v>
      </c>
      <c r="N406" s="99" t="s">
        <v>445</v>
      </c>
      <c r="O406" s="357" t="s">
        <v>401</v>
      </c>
      <c r="P406" s="412" t="s">
        <v>401</v>
      </c>
      <c r="Q406" s="357" t="s">
        <v>401</v>
      </c>
      <c r="R406" s="99" t="s">
        <v>445</v>
      </c>
      <c r="S406" s="345" t="s">
        <v>394</v>
      </c>
      <c r="T406" s="352" t="s">
        <v>446</v>
      </c>
      <c r="U406" s="352" t="s">
        <v>396</v>
      </c>
      <c r="V406" s="352" t="s">
        <v>396</v>
      </c>
      <c r="W406" s="352" t="s">
        <v>396</v>
      </c>
      <c r="X406" s="442" t="s">
        <v>394</v>
      </c>
      <c r="Y406" s="353" t="s">
        <v>394</v>
      </c>
      <c r="Z406" s="466" t="s">
        <v>517</v>
      </c>
    </row>
    <row r="407" spans="1:26" ht="331.5" customHeight="1" x14ac:dyDescent="0.3">
      <c r="A407" s="284" t="s">
        <v>451</v>
      </c>
      <c r="B407" s="244" t="s">
        <v>452</v>
      </c>
      <c r="C407" s="245" t="s">
        <v>1272</v>
      </c>
      <c r="D407" s="246" t="s">
        <v>1273</v>
      </c>
      <c r="E407" s="247" t="s">
        <v>1274</v>
      </c>
      <c r="F407" s="244" t="s">
        <v>749</v>
      </c>
      <c r="G407" s="244" t="s">
        <v>750</v>
      </c>
      <c r="H407" s="244" t="s">
        <v>456</v>
      </c>
      <c r="I407" s="244" t="s">
        <v>751</v>
      </c>
      <c r="J407" s="634">
        <v>31</v>
      </c>
      <c r="K407" s="408" t="s">
        <v>1275</v>
      </c>
      <c r="L407" s="647" t="s">
        <v>391</v>
      </c>
      <c r="M407" s="648" t="s">
        <v>393</v>
      </c>
      <c r="N407" s="344" t="s">
        <v>753</v>
      </c>
      <c r="O407" s="335" t="s">
        <v>393</v>
      </c>
      <c r="P407" s="444" t="s">
        <v>400</v>
      </c>
      <c r="Q407" s="335" t="s">
        <v>394</v>
      </c>
      <c r="R407" s="99" t="s">
        <v>445</v>
      </c>
      <c r="S407" s="345" t="s">
        <v>394</v>
      </c>
      <c r="T407" s="352" t="s">
        <v>446</v>
      </c>
      <c r="U407" s="352" t="s">
        <v>396</v>
      </c>
      <c r="V407" s="352" t="s">
        <v>396</v>
      </c>
      <c r="W407" s="352" t="s">
        <v>396</v>
      </c>
      <c r="X407" s="442" t="s">
        <v>394</v>
      </c>
      <c r="Y407" s="353" t="s">
        <v>396</v>
      </c>
      <c r="Z407" s="466" t="s">
        <v>517</v>
      </c>
    </row>
    <row r="408" spans="1:26" ht="158.25" customHeight="1" x14ac:dyDescent="0.3">
      <c r="A408" s="284" t="s">
        <v>405</v>
      </c>
      <c r="B408" s="244" t="s">
        <v>406</v>
      </c>
      <c r="C408" s="245" t="s">
        <v>1276</v>
      </c>
      <c r="D408" s="246" t="s">
        <v>1277</v>
      </c>
      <c r="E408" s="247" t="s">
        <v>1278</v>
      </c>
      <c r="F408" s="244" t="s">
        <v>409</v>
      </c>
      <c r="G408" s="244" t="s">
        <v>410</v>
      </c>
      <c r="H408" s="244" t="s">
        <v>411</v>
      </c>
      <c r="I408" s="244" t="s">
        <v>1279</v>
      </c>
      <c r="J408" s="1597">
        <v>14</v>
      </c>
      <c r="K408" s="1600" t="s">
        <v>1280</v>
      </c>
      <c r="L408" s="1600">
        <v>14</v>
      </c>
      <c r="M408" s="1601">
        <v>1</v>
      </c>
      <c r="N408" s="1604" t="s">
        <v>1281</v>
      </c>
      <c r="O408" s="1600">
        <v>14</v>
      </c>
      <c r="P408" s="1601">
        <v>1</v>
      </c>
      <c r="Q408" s="394" t="s">
        <v>394</v>
      </c>
      <c r="R408" s="394" t="s">
        <v>395</v>
      </c>
      <c r="S408" s="582" t="s">
        <v>394</v>
      </c>
      <c r="T408" s="394" t="s">
        <v>401</v>
      </c>
      <c r="U408" s="421" t="s">
        <v>396</v>
      </c>
      <c r="V408" s="421" t="s">
        <v>396</v>
      </c>
      <c r="W408" s="421" t="s">
        <v>396</v>
      </c>
      <c r="X408" s="421" t="s">
        <v>394</v>
      </c>
      <c r="Y408" s="583" t="s">
        <v>396</v>
      </c>
      <c r="Z408" s="584" t="s">
        <v>397</v>
      </c>
    </row>
    <row r="409" spans="1:26" ht="255" customHeight="1" x14ac:dyDescent="0.3">
      <c r="A409" s="284" t="s">
        <v>890</v>
      </c>
      <c r="B409" s="244" t="s">
        <v>1282</v>
      </c>
      <c r="C409" s="245" t="s">
        <v>1283</v>
      </c>
      <c r="D409" s="246" t="s">
        <v>1284</v>
      </c>
      <c r="E409" s="318" t="s">
        <v>1285</v>
      </c>
      <c r="F409" s="244" t="s">
        <v>703</v>
      </c>
      <c r="G409" s="256" t="s">
        <v>714</v>
      </c>
      <c r="H409" s="244" t="s">
        <v>705</v>
      </c>
      <c r="I409" s="256" t="s">
        <v>1286</v>
      </c>
      <c r="J409" s="1598"/>
      <c r="K409" s="1341"/>
      <c r="L409" s="1341"/>
      <c r="M409" s="1602"/>
      <c r="N409" s="1605"/>
      <c r="O409" s="1341"/>
      <c r="P409" s="1602"/>
      <c r="Q409" s="587" t="s">
        <v>568</v>
      </c>
      <c r="R409" s="587" t="s">
        <v>929</v>
      </c>
      <c r="S409" s="587" t="s">
        <v>393</v>
      </c>
      <c r="T409" s="587" t="s">
        <v>400</v>
      </c>
      <c r="U409" s="762" t="s">
        <v>396</v>
      </c>
      <c r="V409" s="762" t="s">
        <v>396</v>
      </c>
      <c r="W409" s="762" t="s">
        <v>396</v>
      </c>
      <c r="X409" s="762" t="s">
        <v>396</v>
      </c>
      <c r="Y409" s="762" t="s">
        <v>396</v>
      </c>
      <c r="Z409" s="763" t="s">
        <v>1287</v>
      </c>
    </row>
    <row r="410" spans="1:26" ht="128.4" customHeight="1" x14ac:dyDescent="0.3">
      <c r="A410" s="284" t="s">
        <v>699</v>
      </c>
      <c r="B410" s="244" t="s">
        <v>1288</v>
      </c>
      <c r="C410" s="245" t="s">
        <v>1289</v>
      </c>
      <c r="D410" s="321" t="s">
        <v>1290</v>
      </c>
      <c r="E410" s="318" t="s">
        <v>1291</v>
      </c>
      <c r="F410" s="244" t="s">
        <v>703</v>
      </c>
      <c r="G410" s="256" t="s">
        <v>1292</v>
      </c>
      <c r="H410" s="244" t="s">
        <v>705</v>
      </c>
      <c r="I410" s="256" t="s">
        <v>1293</v>
      </c>
      <c r="J410" s="1599"/>
      <c r="K410" s="1433"/>
      <c r="L410" s="1433"/>
      <c r="M410" s="1603"/>
      <c r="N410" s="1606"/>
      <c r="O410" s="1433"/>
      <c r="P410" s="1603"/>
      <c r="Q410" s="587" t="s">
        <v>568</v>
      </c>
      <c r="R410" s="587" t="s">
        <v>929</v>
      </c>
      <c r="S410" s="587" t="s">
        <v>393</v>
      </c>
      <c r="T410" s="587" t="s">
        <v>400</v>
      </c>
      <c r="U410" s="762" t="s">
        <v>396</v>
      </c>
      <c r="V410" s="762" t="s">
        <v>396</v>
      </c>
      <c r="W410" s="762" t="s">
        <v>396</v>
      </c>
      <c r="X410" s="762" t="s">
        <v>396</v>
      </c>
      <c r="Y410" s="762" t="s">
        <v>396</v>
      </c>
      <c r="Z410" s="764" t="s">
        <v>1294</v>
      </c>
    </row>
    <row r="411" spans="1:26" ht="137.1" customHeight="1" x14ac:dyDescent="0.3">
      <c r="A411" s="284" t="s">
        <v>405</v>
      </c>
      <c r="B411" s="244" t="s">
        <v>406</v>
      </c>
      <c r="C411" s="245" t="s">
        <v>1276</v>
      </c>
      <c r="D411" s="246" t="s">
        <v>1295</v>
      </c>
      <c r="E411" s="247" t="s">
        <v>1296</v>
      </c>
      <c r="F411" s="244" t="s">
        <v>531</v>
      </c>
      <c r="G411" s="244" t="s">
        <v>387</v>
      </c>
      <c r="H411" s="244" t="s">
        <v>521</v>
      </c>
      <c r="I411" s="249" t="s">
        <v>1297</v>
      </c>
      <c r="J411" s="621">
        <v>1337</v>
      </c>
      <c r="K411" s="408" t="s">
        <v>742</v>
      </c>
      <c r="L411" s="428" t="s">
        <v>391</v>
      </c>
      <c r="M411" s="626" t="s">
        <v>400</v>
      </c>
      <c r="N411" s="627" t="s">
        <v>684</v>
      </c>
      <c r="O411" s="428" t="s">
        <v>391</v>
      </c>
      <c r="P411" s="358" t="s">
        <v>400</v>
      </c>
      <c r="Q411" s="625" t="s">
        <v>394</v>
      </c>
      <c r="R411" s="99" t="s">
        <v>445</v>
      </c>
      <c r="S411" s="352" t="s">
        <v>394</v>
      </c>
      <c r="T411" s="352" t="s">
        <v>446</v>
      </c>
      <c r="U411" s="352" t="s">
        <v>396</v>
      </c>
      <c r="V411" s="352" t="s">
        <v>396</v>
      </c>
      <c r="W411" s="352" t="s">
        <v>396</v>
      </c>
      <c r="X411" s="442" t="s">
        <v>394</v>
      </c>
      <c r="Y411" s="353" t="s">
        <v>396</v>
      </c>
      <c r="Z411" s="466" t="s">
        <v>517</v>
      </c>
    </row>
    <row r="412" spans="1:26" ht="138.6" customHeight="1" x14ac:dyDescent="0.3">
      <c r="A412" s="284" t="s">
        <v>501</v>
      </c>
      <c r="B412" s="244" t="s">
        <v>1298</v>
      </c>
      <c r="C412" s="245" t="s">
        <v>1276</v>
      </c>
      <c r="D412" s="246" t="s">
        <v>1299</v>
      </c>
      <c r="E412" s="247" t="s">
        <v>1300</v>
      </c>
      <c r="F412" s="244" t="s">
        <v>531</v>
      </c>
      <c r="G412" s="244" t="s">
        <v>759</v>
      </c>
      <c r="H412" s="244" t="s">
        <v>760</v>
      </c>
      <c r="I412" s="624" t="s">
        <v>599</v>
      </c>
      <c r="J412" s="624">
        <v>19</v>
      </c>
      <c r="K412" s="414" t="s">
        <v>599</v>
      </c>
      <c r="L412" s="414">
        <v>19</v>
      </c>
      <c r="M412" s="623">
        <v>1</v>
      </c>
      <c r="N412" s="628" t="s">
        <v>1301</v>
      </c>
      <c r="O412" s="414">
        <v>19</v>
      </c>
      <c r="P412" s="623">
        <v>1</v>
      </c>
      <c r="Q412" s="625" t="s">
        <v>394</v>
      </c>
      <c r="R412" s="99" t="s">
        <v>445</v>
      </c>
      <c r="S412" s="352" t="s">
        <v>394</v>
      </c>
      <c r="T412" s="352" t="s">
        <v>446</v>
      </c>
      <c r="U412" s="352" t="s">
        <v>396</v>
      </c>
      <c r="V412" s="352" t="s">
        <v>396</v>
      </c>
      <c r="W412" s="352" t="s">
        <v>396</v>
      </c>
      <c r="X412" s="442" t="s">
        <v>394</v>
      </c>
      <c r="Y412" s="353" t="s">
        <v>396</v>
      </c>
      <c r="Z412" s="636" t="s">
        <v>517</v>
      </c>
    </row>
    <row r="413" spans="1:26" ht="143.4" customHeight="1" x14ac:dyDescent="0.3">
      <c r="A413" s="284" t="s">
        <v>381</v>
      </c>
      <c r="B413" s="244" t="s">
        <v>762</v>
      </c>
      <c r="C413" s="245" t="s">
        <v>1302</v>
      </c>
      <c r="D413" s="246" t="s">
        <v>1303</v>
      </c>
      <c r="E413" s="247" t="s">
        <v>1304</v>
      </c>
      <c r="F413" s="244" t="s">
        <v>1305</v>
      </c>
      <c r="G413" s="244" t="s">
        <v>387</v>
      </c>
      <c r="H413" s="244" t="s">
        <v>767</v>
      </c>
      <c r="I413" s="244" t="s">
        <v>487</v>
      </c>
      <c r="J413" s="248">
        <v>1337</v>
      </c>
      <c r="K413" s="354" t="s">
        <v>769</v>
      </c>
      <c r="L413" s="354" t="s">
        <v>393</v>
      </c>
      <c r="M413" s="460" t="s">
        <v>401</v>
      </c>
      <c r="N413" s="462" t="s">
        <v>770</v>
      </c>
      <c r="O413" s="354" t="s">
        <v>393</v>
      </c>
      <c r="P413" s="460" t="s">
        <v>393</v>
      </c>
      <c r="Q413" s="354" t="s">
        <v>396</v>
      </c>
      <c r="R413" s="354" t="s">
        <v>445</v>
      </c>
      <c r="S413" s="360" t="s">
        <v>446</v>
      </c>
      <c r="T413" s="360" t="s">
        <v>446</v>
      </c>
      <c r="U413" s="360" t="s">
        <v>396</v>
      </c>
      <c r="V413" s="360" t="s">
        <v>396</v>
      </c>
      <c r="W413" s="360" t="s">
        <v>396</v>
      </c>
      <c r="X413" s="360" t="s">
        <v>396</v>
      </c>
      <c r="Y413" s="479" t="s">
        <v>396</v>
      </c>
      <c r="Z413" s="493" t="s">
        <v>1120</v>
      </c>
    </row>
    <row r="414" spans="1:26" ht="132" customHeight="1" x14ac:dyDescent="0.3">
      <c r="A414" s="284" t="s">
        <v>381</v>
      </c>
      <c r="B414" s="244" t="s">
        <v>762</v>
      </c>
      <c r="C414" s="245" t="s">
        <v>1276</v>
      </c>
      <c r="D414" s="246" t="s">
        <v>1306</v>
      </c>
      <c r="E414" s="247" t="s">
        <v>1307</v>
      </c>
      <c r="F414" s="244" t="s">
        <v>1308</v>
      </c>
      <c r="G414" s="244" t="s">
        <v>387</v>
      </c>
      <c r="H414" s="244" t="s">
        <v>1309</v>
      </c>
      <c r="I414" s="244" t="s">
        <v>487</v>
      </c>
      <c r="J414" s="248">
        <v>1337</v>
      </c>
      <c r="K414" s="354" t="s">
        <v>769</v>
      </c>
      <c r="L414" s="354" t="s">
        <v>393</v>
      </c>
      <c r="M414" s="460" t="s">
        <v>401</v>
      </c>
      <c r="N414" s="462" t="s">
        <v>770</v>
      </c>
      <c r="O414" s="354" t="s">
        <v>393</v>
      </c>
      <c r="P414" s="460" t="s">
        <v>393</v>
      </c>
      <c r="Q414" s="354" t="s">
        <v>396</v>
      </c>
      <c r="R414" s="354" t="s">
        <v>445</v>
      </c>
      <c r="S414" s="360" t="s">
        <v>446</v>
      </c>
      <c r="T414" s="360" t="s">
        <v>446</v>
      </c>
      <c r="U414" s="360" t="s">
        <v>396</v>
      </c>
      <c r="V414" s="360" t="s">
        <v>396</v>
      </c>
      <c r="W414" s="360" t="s">
        <v>396</v>
      </c>
      <c r="X414" s="360" t="s">
        <v>396</v>
      </c>
      <c r="Y414" s="479" t="s">
        <v>396</v>
      </c>
      <c r="Z414" s="493" t="s">
        <v>1310</v>
      </c>
    </row>
    <row r="415" spans="1:26" ht="126" customHeight="1" x14ac:dyDescent="0.3">
      <c r="A415" s="284" t="s">
        <v>381</v>
      </c>
      <c r="B415" s="244" t="s">
        <v>762</v>
      </c>
      <c r="C415" s="245" t="s">
        <v>1276</v>
      </c>
      <c r="D415" s="246" t="s">
        <v>1311</v>
      </c>
      <c r="E415" s="247" t="s">
        <v>1312</v>
      </c>
      <c r="F415" s="244" t="s">
        <v>1305</v>
      </c>
      <c r="G415" s="244" t="s">
        <v>387</v>
      </c>
      <c r="H415" s="244" t="s">
        <v>1309</v>
      </c>
      <c r="I415" s="244" t="s">
        <v>487</v>
      </c>
      <c r="J415" s="248">
        <v>1337</v>
      </c>
      <c r="K415" s="354" t="s">
        <v>769</v>
      </c>
      <c r="L415" s="354" t="s">
        <v>393</v>
      </c>
      <c r="M415" s="460" t="s">
        <v>401</v>
      </c>
      <c r="N415" s="462" t="s">
        <v>770</v>
      </c>
      <c r="O415" s="354" t="s">
        <v>393</v>
      </c>
      <c r="P415" s="460" t="s">
        <v>393</v>
      </c>
      <c r="Q415" s="354" t="s">
        <v>396</v>
      </c>
      <c r="R415" s="354" t="s">
        <v>445</v>
      </c>
      <c r="S415" s="360" t="s">
        <v>446</v>
      </c>
      <c r="T415" s="360" t="s">
        <v>446</v>
      </c>
      <c r="U415" s="360" t="s">
        <v>396</v>
      </c>
      <c r="V415" s="360" t="s">
        <v>396</v>
      </c>
      <c r="W415" s="360" t="s">
        <v>396</v>
      </c>
      <c r="X415" s="360" t="s">
        <v>396</v>
      </c>
      <c r="Y415" s="479" t="s">
        <v>396</v>
      </c>
      <c r="Z415" s="493" t="s">
        <v>1310</v>
      </c>
    </row>
    <row r="416" spans="1:26" ht="33.6" customHeight="1" x14ac:dyDescent="0.3">
      <c r="A416" s="1326" t="s">
        <v>1313</v>
      </c>
      <c r="B416" s="1286" t="s">
        <v>1314</v>
      </c>
      <c r="C416" s="1286" t="s">
        <v>1276</v>
      </c>
      <c r="D416" s="1350" t="s">
        <v>1315</v>
      </c>
      <c r="E416" s="1385" t="s">
        <v>1316</v>
      </c>
      <c r="F416" s="1286" t="s">
        <v>1317</v>
      </c>
      <c r="G416" s="1286" t="s">
        <v>1318</v>
      </c>
      <c r="H416" s="1286" t="s">
        <v>870</v>
      </c>
      <c r="I416" s="1289" t="s">
        <v>49</v>
      </c>
      <c r="J416" s="253">
        <v>14</v>
      </c>
      <c r="K416" s="346" t="s">
        <v>643</v>
      </c>
      <c r="L416" s="99">
        <v>13</v>
      </c>
      <c r="M416" s="101">
        <f t="shared" ref="M416:M453" si="58">IF(L416="-----","-----",L416/J416)</f>
        <v>0.9285714285714286</v>
      </c>
      <c r="N416" s="1377" t="s">
        <v>1316</v>
      </c>
      <c r="O416" s="99">
        <v>13</v>
      </c>
      <c r="P416" s="365">
        <f t="shared" ref="P416:P453" si="59">IF(O416="-----","-----",O416/L416)</f>
        <v>1</v>
      </c>
      <c r="Q416" s="335" t="s">
        <v>394</v>
      </c>
      <c r="R416" s="99" t="s">
        <v>445</v>
      </c>
      <c r="S416" s="345" t="s">
        <v>394</v>
      </c>
      <c r="T416" s="352" t="s">
        <v>446</v>
      </c>
      <c r="U416" s="352" t="s">
        <v>396</v>
      </c>
      <c r="V416" s="352" t="s">
        <v>396</v>
      </c>
      <c r="W416" s="352" t="s">
        <v>396</v>
      </c>
      <c r="X416" s="384" t="s">
        <v>394</v>
      </c>
      <c r="Y416" s="430" t="s">
        <v>396</v>
      </c>
      <c r="Z416" s="1165" t="s">
        <v>1319</v>
      </c>
    </row>
    <row r="417" spans="1:26" ht="33.6" customHeight="1" x14ac:dyDescent="0.3">
      <c r="A417" s="1327"/>
      <c r="B417" s="1287"/>
      <c r="C417" s="1287"/>
      <c r="D417" s="1472"/>
      <c r="E417" s="1386"/>
      <c r="F417" s="1287"/>
      <c r="G417" s="1287"/>
      <c r="H417" s="1287"/>
      <c r="I417" s="1290"/>
      <c r="J417" s="253">
        <v>15</v>
      </c>
      <c r="K417" s="346" t="s">
        <v>646</v>
      </c>
      <c r="L417" s="99">
        <v>13</v>
      </c>
      <c r="M417" s="101">
        <f t="shared" si="58"/>
        <v>0.8666666666666667</v>
      </c>
      <c r="N417" s="1377"/>
      <c r="O417" s="99">
        <v>13</v>
      </c>
      <c r="P417" s="365">
        <f t="shared" si="59"/>
        <v>1</v>
      </c>
      <c r="Q417" s="335" t="s">
        <v>394</v>
      </c>
      <c r="R417" s="99" t="s">
        <v>445</v>
      </c>
      <c r="S417" s="345" t="s">
        <v>394</v>
      </c>
      <c r="T417" s="352" t="s">
        <v>446</v>
      </c>
      <c r="U417" s="352" t="s">
        <v>396</v>
      </c>
      <c r="V417" s="352" t="s">
        <v>396</v>
      </c>
      <c r="W417" s="352" t="s">
        <v>396</v>
      </c>
      <c r="X417" s="384" t="s">
        <v>394</v>
      </c>
      <c r="Y417" s="430" t="s">
        <v>396</v>
      </c>
      <c r="Z417" s="1166"/>
    </row>
    <row r="418" spans="1:26" ht="33.6" customHeight="1" x14ac:dyDescent="0.3">
      <c r="A418" s="1327"/>
      <c r="B418" s="1287"/>
      <c r="C418" s="1287"/>
      <c r="D418" s="1472"/>
      <c r="E418" s="1386"/>
      <c r="F418" s="1287"/>
      <c r="G418" s="1287"/>
      <c r="H418" s="1287"/>
      <c r="I418" s="1290"/>
      <c r="J418" s="253">
        <v>16</v>
      </c>
      <c r="K418" s="346" t="s">
        <v>647</v>
      </c>
      <c r="L418" s="99">
        <v>16</v>
      </c>
      <c r="M418" s="101">
        <f t="shared" si="58"/>
        <v>1</v>
      </c>
      <c r="N418" s="1377"/>
      <c r="O418" s="99">
        <v>16</v>
      </c>
      <c r="P418" s="365">
        <f t="shared" si="59"/>
        <v>1</v>
      </c>
      <c r="Q418" s="335" t="s">
        <v>394</v>
      </c>
      <c r="R418" s="99" t="s">
        <v>445</v>
      </c>
      <c r="S418" s="345" t="s">
        <v>394</v>
      </c>
      <c r="T418" s="352" t="s">
        <v>446</v>
      </c>
      <c r="U418" s="352" t="s">
        <v>396</v>
      </c>
      <c r="V418" s="352" t="s">
        <v>396</v>
      </c>
      <c r="W418" s="352" t="s">
        <v>396</v>
      </c>
      <c r="X418" s="384" t="s">
        <v>394</v>
      </c>
      <c r="Y418" s="430" t="s">
        <v>396</v>
      </c>
      <c r="Z418" s="1166"/>
    </row>
    <row r="419" spans="1:26" ht="33.6" customHeight="1" x14ac:dyDescent="0.3">
      <c r="A419" s="1327"/>
      <c r="B419" s="1287"/>
      <c r="C419" s="1287"/>
      <c r="D419" s="1472"/>
      <c r="E419" s="1386"/>
      <c r="F419" s="1287"/>
      <c r="G419" s="1287"/>
      <c r="H419" s="1287"/>
      <c r="I419" s="1290"/>
      <c r="J419" s="253">
        <v>13</v>
      </c>
      <c r="K419" s="346" t="s">
        <v>648</v>
      </c>
      <c r="L419" s="99">
        <v>13</v>
      </c>
      <c r="M419" s="101">
        <f t="shared" si="58"/>
        <v>1</v>
      </c>
      <c r="N419" s="1377"/>
      <c r="O419" s="99">
        <v>13</v>
      </c>
      <c r="P419" s="365">
        <f t="shared" si="59"/>
        <v>1</v>
      </c>
      <c r="Q419" s="335" t="s">
        <v>394</v>
      </c>
      <c r="R419" s="99" t="s">
        <v>445</v>
      </c>
      <c r="S419" s="345" t="s">
        <v>394</v>
      </c>
      <c r="T419" s="352" t="s">
        <v>446</v>
      </c>
      <c r="U419" s="352" t="s">
        <v>396</v>
      </c>
      <c r="V419" s="352" t="s">
        <v>396</v>
      </c>
      <c r="W419" s="352" t="s">
        <v>396</v>
      </c>
      <c r="X419" s="384" t="s">
        <v>394</v>
      </c>
      <c r="Y419" s="430" t="s">
        <v>396</v>
      </c>
      <c r="Z419" s="1166"/>
    </row>
    <row r="420" spans="1:26" ht="33.6" customHeight="1" x14ac:dyDescent="0.3">
      <c r="A420" s="1327"/>
      <c r="B420" s="1287"/>
      <c r="C420" s="1287"/>
      <c r="D420" s="1472"/>
      <c r="E420" s="1386"/>
      <c r="F420" s="1287"/>
      <c r="G420" s="1287"/>
      <c r="H420" s="1287"/>
      <c r="I420" s="1291"/>
      <c r="J420" s="253">
        <v>13</v>
      </c>
      <c r="K420" s="346" t="s">
        <v>649</v>
      </c>
      <c r="L420" s="99">
        <v>13</v>
      </c>
      <c r="M420" s="101">
        <f t="shared" si="58"/>
        <v>1</v>
      </c>
      <c r="N420" s="1377"/>
      <c r="O420" s="99">
        <v>13</v>
      </c>
      <c r="P420" s="365">
        <f t="shared" si="59"/>
        <v>1</v>
      </c>
      <c r="Q420" s="335" t="s">
        <v>394</v>
      </c>
      <c r="R420" s="99" t="s">
        <v>445</v>
      </c>
      <c r="S420" s="345" t="s">
        <v>394</v>
      </c>
      <c r="T420" s="352" t="s">
        <v>446</v>
      </c>
      <c r="U420" s="352" t="s">
        <v>396</v>
      </c>
      <c r="V420" s="352" t="s">
        <v>396</v>
      </c>
      <c r="W420" s="352" t="s">
        <v>396</v>
      </c>
      <c r="X420" s="384" t="s">
        <v>394</v>
      </c>
      <c r="Y420" s="430" t="s">
        <v>396</v>
      </c>
      <c r="Z420" s="1166"/>
    </row>
    <row r="421" spans="1:26" ht="30.6" customHeight="1" x14ac:dyDescent="0.3">
      <c r="A421" s="1327"/>
      <c r="B421" s="1287"/>
      <c r="C421" s="1287"/>
      <c r="D421" s="1472"/>
      <c r="E421" s="1386"/>
      <c r="F421" s="1287"/>
      <c r="G421" s="1287"/>
      <c r="H421" s="1287"/>
      <c r="I421" s="1289" t="s">
        <v>50</v>
      </c>
      <c r="J421" s="253">
        <v>17</v>
      </c>
      <c r="K421" s="346" t="s">
        <v>590</v>
      </c>
      <c r="L421" s="99">
        <v>16</v>
      </c>
      <c r="M421" s="101">
        <f t="shared" si="58"/>
        <v>0.94117647058823528</v>
      </c>
      <c r="N421" s="1377"/>
      <c r="O421" s="99">
        <v>16</v>
      </c>
      <c r="P421" s="365">
        <f t="shared" si="59"/>
        <v>1</v>
      </c>
      <c r="Q421" s="335" t="s">
        <v>394</v>
      </c>
      <c r="R421" s="99" t="s">
        <v>445</v>
      </c>
      <c r="S421" s="345" t="s">
        <v>394</v>
      </c>
      <c r="T421" s="352" t="s">
        <v>446</v>
      </c>
      <c r="U421" s="352" t="s">
        <v>396</v>
      </c>
      <c r="V421" s="352" t="s">
        <v>396</v>
      </c>
      <c r="W421" s="352" t="s">
        <v>396</v>
      </c>
      <c r="X421" s="384" t="s">
        <v>394</v>
      </c>
      <c r="Y421" s="430" t="s">
        <v>396</v>
      </c>
      <c r="Z421" s="1166"/>
    </row>
    <row r="422" spans="1:26" ht="29.4" customHeight="1" x14ac:dyDescent="0.3">
      <c r="A422" s="1327"/>
      <c r="B422" s="1287"/>
      <c r="C422" s="1287"/>
      <c r="D422" s="1472"/>
      <c r="E422" s="1386"/>
      <c r="F422" s="1287"/>
      <c r="G422" s="1287"/>
      <c r="H422" s="1287"/>
      <c r="I422" s="1290"/>
      <c r="J422" s="253">
        <v>11</v>
      </c>
      <c r="K422" s="346" t="s">
        <v>592</v>
      </c>
      <c r="L422" s="99">
        <v>11</v>
      </c>
      <c r="M422" s="101">
        <f t="shared" si="58"/>
        <v>1</v>
      </c>
      <c r="N422" s="1377"/>
      <c r="O422" s="99">
        <v>11</v>
      </c>
      <c r="P422" s="365">
        <f t="shared" si="59"/>
        <v>1</v>
      </c>
      <c r="Q422" s="335" t="s">
        <v>394</v>
      </c>
      <c r="R422" s="99" t="s">
        <v>445</v>
      </c>
      <c r="S422" s="345" t="s">
        <v>394</v>
      </c>
      <c r="T422" s="352" t="s">
        <v>446</v>
      </c>
      <c r="U422" s="352" t="s">
        <v>396</v>
      </c>
      <c r="V422" s="352" t="s">
        <v>396</v>
      </c>
      <c r="W422" s="352" t="s">
        <v>396</v>
      </c>
      <c r="X422" s="384" t="s">
        <v>394</v>
      </c>
      <c r="Y422" s="430" t="s">
        <v>396</v>
      </c>
      <c r="Z422" s="1166"/>
    </row>
    <row r="423" spans="1:26" ht="30.6" customHeight="1" x14ac:dyDescent="0.3">
      <c r="A423" s="1327"/>
      <c r="B423" s="1287"/>
      <c r="C423" s="1287"/>
      <c r="D423" s="1472"/>
      <c r="E423" s="1386"/>
      <c r="F423" s="1287"/>
      <c r="G423" s="1287"/>
      <c r="H423" s="1287"/>
      <c r="I423" s="1290"/>
      <c r="J423" s="253">
        <v>8</v>
      </c>
      <c r="K423" s="346" t="s">
        <v>594</v>
      </c>
      <c r="L423" s="99">
        <v>8</v>
      </c>
      <c r="M423" s="101">
        <f t="shared" si="58"/>
        <v>1</v>
      </c>
      <c r="N423" s="1377"/>
      <c r="O423" s="99">
        <v>8</v>
      </c>
      <c r="P423" s="365">
        <f t="shared" si="59"/>
        <v>1</v>
      </c>
      <c r="Q423" s="335" t="s">
        <v>394</v>
      </c>
      <c r="R423" s="99" t="s">
        <v>445</v>
      </c>
      <c r="S423" s="345" t="s">
        <v>394</v>
      </c>
      <c r="T423" s="352" t="s">
        <v>446</v>
      </c>
      <c r="U423" s="352" t="s">
        <v>396</v>
      </c>
      <c r="V423" s="352" t="s">
        <v>396</v>
      </c>
      <c r="W423" s="352" t="s">
        <v>396</v>
      </c>
      <c r="X423" s="384" t="s">
        <v>394</v>
      </c>
      <c r="Y423" s="430" t="s">
        <v>396</v>
      </c>
      <c r="Z423" s="1166"/>
    </row>
    <row r="424" spans="1:26" ht="28.65" customHeight="1" x14ac:dyDescent="0.3">
      <c r="A424" s="1327"/>
      <c r="B424" s="1287"/>
      <c r="C424" s="1287"/>
      <c r="D424" s="1472"/>
      <c r="E424" s="1386"/>
      <c r="F424" s="1287"/>
      <c r="G424" s="1287"/>
      <c r="H424" s="1287"/>
      <c r="I424" s="1290"/>
      <c r="J424" s="253">
        <v>16</v>
      </c>
      <c r="K424" s="346" t="s">
        <v>784</v>
      </c>
      <c r="L424" s="99">
        <v>16</v>
      </c>
      <c r="M424" s="101">
        <f t="shared" si="58"/>
        <v>1</v>
      </c>
      <c r="N424" s="1377"/>
      <c r="O424" s="99">
        <v>16</v>
      </c>
      <c r="P424" s="365">
        <f t="shared" si="59"/>
        <v>1</v>
      </c>
      <c r="Q424" s="335" t="s">
        <v>394</v>
      </c>
      <c r="R424" s="99" t="s">
        <v>445</v>
      </c>
      <c r="S424" s="345" t="s">
        <v>394</v>
      </c>
      <c r="T424" s="352" t="s">
        <v>446</v>
      </c>
      <c r="U424" s="352" t="s">
        <v>396</v>
      </c>
      <c r="V424" s="352" t="s">
        <v>396</v>
      </c>
      <c r="W424" s="352" t="s">
        <v>396</v>
      </c>
      <c r="X424" s="384" t="s">
        <v>394</v>
      </c>
      <c r="Y424" s="430" t="s">
        <v>396</v>
      </c>
      <c r="Z424" s="1166"/>
    </row>
    <row r="425" spans="1:26" ht="28.35" customHeight="1" x14ac:dyDescent="0.3">
      <c r="A425" s="1327"/>
      <c r="B425" s="1287"/>
      <c r="C425" s="1287"/>
      <c r="D425" s="1472"/>
      <c r="E425" s="1386"/>
      <c r="F425" s="1287"/>
      <c r="G425" s="1287"/>
      <c r="H425" s="1287"/>
      <c r="I425" s="1291"/>
      <c r="J425" s="253">
        <v>10</v>
      </c>
      <c r="K425" s="346" t="s">
        <v>785</v>
      </c>
      <c r="L425" s="99">
        <v>10</v>
      </c>
      <c r="M425" s="101">
        <f t="shared" si="58"/>
        <v>1</v>
      </c>
      <c r="N425" s="1377"/>
      <c r="O425" s="99">
        <v>10</v>
      </c>
      <c r="P425" s="365">
        <f t="shared" si="59"/>
        <v>1</v>
      </c>
      <c r="Q425" s="335" t="s">
        <v>394</v>
      </c>
      <c r="R425" s="99" t="s">
        <v>445</v>
      </c>
      <c r="S425" s="345" t="s">
        <v>394</v>
      </c>
      <c r="T425" s="352" t="s">
        <v>446</v>
      </c>
      <c r="U425" s="352" t="s">
        <v>396</v>
      </c>
      <c r="V425" s="352" t="s">
        <v>396</v>
      </c>
      <c r="W425" s="352" t="s">
        <v>396</v>
      </c>
      <c r="X425" s="384" t="s">
        <v>394</v>
      </c>
      <c r="Y425" s="430" t="s">
        <v>396</v>
      </c>
      <c r="Z425" s="1167"/>
    </row>
    <row r="426" spans="1:26" ht="28.5" customHeight="1" x14ac:dyDescent="0.3">
      <c r="A426" s="1327"/>
      <c r="B426" s="1287"/>
      <c r="C426" s="1287"/>
      <c r="D426" s="1472"/>
      <c r="E426" s="1386"/>
      <c r="F426" s="1287"/>
      <c r="G426" s="1287"/>
      <c r="H426" s="1287"/>
      <c r="I426" s="1289" t="s">
        <v>838</v>
      </c>
      <c r="J426" s="253">
        <v>15</v>
      </c>
      <c r="K426" s="99" t="s">
        <v>597</v>
      </c>
      <c r="L426" s="99">
        <v>15</v>
      </c>
      <c r="M426" s="101">
        <f t="shared" si="58"/>
        <v>1</v>
      </c>
      <c r="N426" s="1377" t="s">
        <v>1316</v>
      </c>
      <c r="O426" s="99">
        <v>15</v>
      </c>
      <c r="P426" s="101">
        <f t="shared" si="59"/>
        <v>1</v>
      </c>
      <c r="Q426" s="335" t="s">
        <v>394</v>
      </c>
      <c r="R426" s="99" t="s">
        <v>445</v>
      </c>
      <c r="S426" s="345" t="s">
        <v>394</v>
      </c>
      <c r="T426" s="352" t="s">
        <v>446</v>
      </c>
      <c r="U426" s="352" t="s">
        <v>396</v>
      </c>
      <c r="V426" s="352" t="s">
        <v>396</v>
      </c>
      <c r="W426" s="352" t="s">
        <v>396</v>
      </c>
      <c r="X426" s="384" t="s">
        <v>394</v>
      </c>
      <c r="Y426" s="430" t="s">
        <v>396</v>
      </c>
      <c r="Z426" s="466" t="s">
        <v>517</v>
      </c>
    </row>
    <row r="427" spans="1:26" ht="28.5" customHeight="1" x14ac:dyDescent="0.3">
      <c r="A427" s="1327"/>
      <c r="B427" s="1287"/>
      <c r="C427" s="1287"/>
      <c r="D427" s="1472"/>
      <c r="E427" s="1386"/>
      <c r="F427" s="1287"/>
      <c r="G427" s="1287"/>
      <c r="H427" s="1287"/>
      <c r="I427" s="1290"/>
      <c r="J427" s="253">
        <v>17</v>
      </c>
      <c r="K427" s="99" t="s">
        <v>599</v>
      </c>
      <c r="L427" s="99">
        <v>17</v>
      </c>
      <c r="M427" s="101">
        <f t="shared" si="58"/>
        <v>1</v>
      </c>
      <c r="N427" s="1378"/>
      <c r="O427" s="99">
        <v>17</v>
      </c>
      <c r="P427" s="101">
        <f t="shared" si="59"/>
        <v>1</v>
      </c>
      <c r="Q427" s="335" t="s">
        <v>394</v>
      </c>
      <c r="R427" s="99" t="s">
        <v>445</v>
      </c>
      <c r="S427" s="345" t="s">
        <v>394</v>
      </c>
      <c r="T427" s="352" t="s">
        <v>446</v>
      </c>
      <c r="U427" s="352" t="s">
        <v>396</v>
      </c>
      <c r="V427" s="352" t="s">
        <v>396</v>
      </c>
      <c r="W427" s="352" t="s">
        <v>396</v>
      </c>
      <c r="X427" s="384" t="s">
        <v>394</v>
      </c>
      <c r="Y427" s="430" t="s">
        <v>396</v>
      </c>
      <c r="Z427" s="466" t="s">
        <v>517</v>
      </c>
    </row>
    <row r="428" spans="1:26" ht="28.5" customHeight="1" x14ac:dyDescent="0.3">
      <c r="A428" s="1327"/>
      <c r="B428" s="1287"/>
      <c r="C428" s="1287"/>
      <c r="D428" s="1472"/>
      <c r="E428" s="1386"/>
      <c r="F428" s="1287"/>
      <c r="G428" s="1287"/>
      <c r="H428" s="1287"/>
      <c r="I428" s="1290"/>
      <c r="J428" s="253">
        <v>9</v>
      </c>
      <c r="K428" s="99" t="s">
        <v>601</v>
      </c>
      <c r="L428" s="99">
        <v>9</v>
      </c>
      <c r="M428" s="101">
        <f t="shared" si="58"/>
        <v>1</v>
      </c>
      <c r="N428" s="1378"/>
      <c r="O428" s="99">
        <v>9</v>
      </c>
      <c r="P428" s="101">
        <f t="shared" si="59"/>
        <v>1</v>
      </c>
      <c r="Q428" s="335" t="s">
        <v>394</v>
      </c>
      <c r="R428" s="99" t="s">
        <v>445</v>
      </c>
      <c r="S428" s="345" t="s">
        <v>394</v>
      </c>
      <c r="T428" s="352" t="s">
        <v>446</v>
      </c>
      <c r="U428" s="352" t="s">
        <v>396</v>
      </c>
      <c r="V428" s="352" t="s">
        <v>396</v>
      </c>
      <c r="W428" s="352" t="s">
        <v>396</v>
      </c>
      <c r="X428" s="384" t="s">
        <v>394</v>
      </c>
      <c r="Y428" s="430" t="s">
        <v>396</v>
      </c>
      <c r="Z428" s="466" t="s">
        <v>517</v>
      </c>
    </row>
    <row r="429" spans="1:26" ht="28.5" customHeight="1" x14ac:dyDescent="0.3">
      <c r="A429" s="1327"/>
      <c r="B429" s="1287"/>
      <c r="C429" s="1287"/>
      <c r="D429" s="1472"/>
      <c r="E429" s="1386"/>
      <c r="F429" s="1287"/>
      <c r="G429" s="1287"/>
      <c r="H429" s="1287"/>
      <c r="I429" s="1290"/>
      <c r="J429" s="253">
        <v>17</v>
      </c>
      <c r="K429" s="99" t="s">
        <v>843</v>
      </c>
      <c r="L429" s="99">
        <v>16</v>
      </c>
      <c r="M429" s="101">
        <f t="shared" si="58"/>
        <v>0.94117647058823528</v>
      </c>
      <c r="N429" s="1378"/>
      <c r="O429" s="99">
        <v>16</v>
      </c>
      <c r="P429" s="101">
        <f t="shared" si="59"/>
        <v>1</v>
      </c>
      <c r="Q429" s="335" t="s">
        <v>394</v>
      </c>
      <c r="R429" s="99" t="s">
        <v>445</v>
      </c>
      <c r="S429" s="345" t="s">
        <v>394</v>
      </c>
      <c r="T429" s="352" t="s">
        <v>446</v>
      </c>
      <c r="U429" s="352" t="s">
        <v>396</v>
      </c>
      <c r="V429" s="352" t="s">
        <v>396</v>
      </c>
      <c r="W429" s="352" t="s">
        <v>396</v>
      </c>
      <c r="X429" s="384" t="s">
        <v>394</v>
      </c>
      <c r="Y429" s="430" t="s">
        <v>396</v>
      </c>
      <c r="Z429" s="466" t="s">
        <v>517</v>
      </c>
    </row>
    <row r="430" spans="1:26" ht="28.5" customHeight="1" x14ac:dyDescent="0.3">
      <c r="A430" s="1327"/>
      <c r="B430" s="1287"/>
      <c r="C430" s="1287"/>
      <c r="D430" s="1472"/>
      <c r="E430" s="1386"/>
      <c r="F430" s="1287"/>
      <c r="G430" s="1287"/>
      <c r="H430" s="1287"/>
      <c r="I430" s="1291"/>
      <c r="J430" s="253">
        <v>6</v>
      </c>
      <c r="K430" s="99" t="s">
        <v>847</v>
      </c>
      <c r="L430" s="99">
        <v>6</v>
      </c>
      <c r="M430" s="101">
        <f t="shared" si="58"/>
        <v>1</v>
      </c>
      <c r="N430" s="1378"/>
      <c r="O430" s="99">
        <v>6</v>
      </c>
      <c r="P430" s="101">
        <f t="shared" si="59"/>
        <v>1</v>
      </c>
      <c r="Q430" s="335" t="s">
        <v>394</v>
      </c>
      <c r="R430" s="99" t="s">
        <v>445</v>
      </c>
      <c r="S430" s="345" t="s">
        <v>394</v>
      </c>
      <c r="T430" s="352" t="s">
        <v>446</v>
      </c>
      <c r="U430" s="352" t="s">
        <v>396</v>
      </c>
      <c r="V430" s="352" t="s">
        <v>396</v>
      </c>
      <c r="W430" s="352" t="s">
        <v>396</v>
      </c>
      <c r="X430" s="384" t="s">
        <v>394</v>
      </c>
      <c r="Y430" s="430" t="s">
        <v>396</v>
      </c>
      <c r="Z430" s="466" t="s">
        <v>517</v>
      </c>
    </row>
    <row r="431" spans="1:26" ht="28.5" customHeight="1" x14ac:dyDescent="0.3">
      <c r="A431" s="1327"/>
      <c r="B431" s="1287"/>
      <c r="C431" s="1287"/>
      <c r="D431" s="1472"/>
      <c r="E431" s="1386"/>
      <c r="F431" s="1287"/>
      <c r="G431" s="1287"/>
      <c r="H431" s="1287"/>
      <c r="I431" s="1289" t="s">
        <v>848</v>
      </c>
      <c r="J431" s="253">
        <v>6</v>
      </c>
      <c r="K431" s="99" t="s">
        <v>849</v>
      </c>
      <c r="L431" s="99">
        <v>6</v>
      </c>
      <c r="M431" s="101">
        <f t="shared" si="58"/>
        <v>1</v>
      </c>
      <c r="N431" s="1378"/>
      <c r="O431" s="99">
        <v>6</v>
      </c>
      <c r="P431" s="101">
        <f t="shared" si="59"/>
        <v>1</v>
      </c>
      <c r="Q431" s="335" t="s">
        <v>394</v>
      </c>
      <c r="R431" s="99" t="s">
        <v>445</v>
      </c>
      <c r="S431" s="345" t="s">
        <v>394</v>
      </c>
      <c r="T431" s="352" t="s">
        <v>446</v>
      </c>
      <c r="U431" s="352" t="s">
        <v>396</v>
      </c>
      <c r="V431" s="352" t="s">
        <v>396</v>
      </c>
      <c r="W431" s="352" t="s">
        <v>396</v>
      </c>
      <c r="X431" s="384" t="s">
        <v>394</v>
      </c>
      <c r="Y431" s="430" t="s">
        <v>396</v>
      </c>
      <c r="Z431" s="466" t="s">
        <v>517</v>
      </c>
    </row>
    <row r="432" spans="1:26" ht="28.5" customHeight="1" x14ac:dyDescent="0.3">
      <c r="A432" s="1327"/>
      <c r="B432" s="1287"/>
      <c r="C432" s="1287"/>
      <c r="D432" s="1472"/>
      <c r="E432" s="1386"/>
      <c r="F432" s="1287"/>
      <c r="G432" s="1287"/>
      <c r="H432" s="1287"/>
      <c r="I432" s="1290"/>
      <c r="J432" s="253">
        <v>7</v>
      </c>
      <c r="K432" s="99" t="s">
        <v>851</v>
      </c>
      <c r="L432" s="99">
        <v>7</v>
      </c>
      <c r="M432" s="101">
        <f t="shared" si="58"/>
        <v>1</v>
      </c>
      <c r="N432" s="1378"/>
      <c r="O432" s="99">
        <v>7</v>
      </c>
      <c r="P432" s="101">
        <f t="shared" si="59"/>
        <v>1</v>
      </c>
      <c r="Q432" s="335" t="s">
        <v>394</v>
      </c>
      <c r="R432" s="99" t="s">
        <v>445</v>
      </c>
      <c r="S432" s="345" t="s">
        <v>394</v>
      </c>
      <c r="T432" s="352" t="s">
        <v>446</v>
      </c>
      <c r="U432" s="352" t="s">
        <v>396</v>
      </c>
      <c r="V432" s="352" t="s">
        <v>396</v>
      </c>
      <c r="W432" s="352" t="s">
        <v>396</v>
      </c>
      <c r="X432" s="384" t="s">
        <v>394</v>
      </c>
      <c r="Y432" s="430" t="s">
        <v>396</v>
      </c>
      <c r="Z432" s="466" t="s">
        <v>517</v>
      </c>
    </row>
    <row r="433" spans="1:26" ht="28.5" customHeight="1" x14ac:dyDescent="0.3">
      <c r="A433" s="1327"/>
      <c r="B433" s="1287"/>
      <c r="C433" s="1287"/>
      <c r="D433" s="1472"/>
      <c r="E433" s="1386"/>
      <c r="F433" s="1287"/>
      <c r="G433" s="1287"/>
      <c r="H433" s="1287"/>
      <c r="I433" s="1290"/>
      <c r="J433" s="253">
        <v>11</v>
      </c>
      <c r="K433" s="99" t="s">
        <v>853</v>
      </c>
      <c r="L433" s="99">
        <v>11</v>
      </c>
      <c r="M433" s="101">
        <f t="shared" si="58"/>
        <v>1</v>
      </c>
      <c r="N433" s="1378"/>
      <c r="O433" s="99">
        <v>11</v>
      </c>
      <c r="P433" s="101">
        <f t="shared" si="59"/>
        <v>1</v>
      </c>
      <c r="Q433" s="335" t="s">
        <v>394</v>
      </c>
      <c r="R433" s="99" t="s">
        <v>445</v>
      </c>
      <c r="S433" s="345" t="s">
        <v>394</v>
      </c>
      <c r="T433" s="352" t="s">
        <v>446</v>
      </c>
      <c r="U433" s="352" t="s">
        <v>396</v>
      </c>
      <c r="V433" s="352" t="s">
        <v>396</v>
      </c>
      <c r="W433" s="352" t="s">
        <v>396</v>
      </c>
      <c r="X433" s="384" t="s">
        <v>394</v>
      </c>
      <c r="Y433" s="430" t="s">
        <v>396</v>
      </c>
      <c r="Z433" s="466" t="s">
        <v>517</v>
      </c>
    </row>
    <row r="434" spans="1:26" ht="28.5" customHeight="1" x14ac:dyDescent="0.3">
      <c r="A434" s="1327"/>
      <c r="B434" s="1287"/>
      <c r="C434" s="1287"/>
      <c r="D434" s="1472"/>
      <c r="E434" s="1386"/>
      <c r="F434" s="1287"/>
      <c r="G434" s="1287"/>
      <c r="H434" s="1287"/>
      <c r="I434" s="1290"/>
      <c r="J434" s="253">
        <v>4</v>
      </c>
      <c r="K434" s="99" t="s">
        <v>855</v>
      </c>
      <c r="L434" s="99">
        <v>4</v>
      </c>
      <c r="M434" s="101">
        <f t="shared" si="58"/>
        <v>1</v>
      </c>
      <c r="N434" s="1378"/>
      <c r="O434" s="99">
        <v>4</v>
      </c>
      <c r="P434" s="101">
        <f t="shared" si="59"/>
        <v>1</v>
      </c>
      <c r="Q434" s="335" t="s">
        <v>394</v>
      </c>
      <c r="R434" s="99" t="s">
        <v>445</v>
      </c>
      <c r="S434" s="345" t="s">
        <v>394</v>
      </c>
      <c r="T434" s="352" t="s">
        <v>446</v>
      </c>
      <c r="U434" s="352" t="s">
        <v>396</v>
      </c>
      <c r="V434" s="352" t="s">
        <v>396</v>
      </c>
      <c r="W434" s="352" t="s">
        <v>396</v>
      </c>
      <c r="X434" s="384" t="s">
        <v>394</v>
      </c>
      <c r="Y434" s="430" t="s">
        <v>396</v>
      </c>
      <c r="Z434" s="466" t="s">
        <v>517</v>
      </c>
    </row>
    <row r="435" spans="1:26" ht="28.5" customHeight="1" x14ac:dyDescent="0.3">
      <c r="A435" s="1328"/>
      <c r="B435" s="1288"/>
      <c r="C435" s="1288"/>
      <c r="D435" s="1351"/>
      <c r="E435" s="1407"/>
      <c r="F435" s="1288"/>
      <c r="G435" s="1288"/>
      <c r="H435" s="1288"/>
      <c r="I435" s="1290"/>
      <c r="J435" s="255">
        <v>4</v>
      </c>
      <c r="K435" s="357" t="s">
        <v>856</v>
      </c>
      <c r="L435" s="99">
        <v>4</v>
      </c>
      <c r="M435" s="365">
        <f t="shared" si="58"/>
        <v>1</v>
      </c>
      <c r="N435" s="1378"/>
      <c r="O435" s="357">
        <v>4</v>
      </c>
      <c r="P435" s="365">
        <f t="shared" si="59"/>
        <v>1</v>
      </c>
      <c r="Q435" s="335" t="s">
        <v>394</v>
      </c>
      <c r="R435" s="99" t="s">
        <v>445</v>
      </c>
      <c r="S435" s="345" t="s">
        <v>394</v>
      </c>
      <c r="T435" s="352" t="s">
        <v>446</v>
      </c>
      <c r="U435" s="352" t="s">
        <v>396</v>
      </c>
      <c r="V435" s="352" t="s">
        <v>396</v>
      </c>
      <c r="W435" s="352" t="s">
        <v>396</v>
      </c>
      <c r="X435" s="384" t="s">
        <v>394</v>
      </c>
      <c r="Y435" s="430" t="s">
        <v>396</v>
      </c>
      <c r="Z435" s="466" t="s">
        <v>517</v>
      </c>
    </row>
    <row r="436" spans="1:26" ht="38.1" customHeight="1" x14ac:dyDescent="0.3">
      <c r="A436" s="1326" t="s">
        <v>630</v>
      </c>
      <c r="B436" s="1286" t="s">
        <v>638</v>
      </c>
      <c r="C436" s="1311" t="s">
        <v>1276</v>
      </c>
      <c r="D436" s="1350" t="s">
        <v>1320</v>
      </c>
      <c r="E436" s="1286" t="s">
        <v>835</v>
      </c>
      <c r="F436" s="1286" t="s">
        <v>1321</v>
      </c>
      <c r="G436" s="1289" t="s">
        <v>1099</v>
      </c>
      <c r="H436" s="1286" t="s">
        <v>1322</v>
      </c>
      <c r="I436" s="1543" t="s">
        <v>838</v>
      </c>
      <c r="J436" s="253">
        <v>18</v>
      </c>
      <c r="K436" s="99" t="s">
        <v>597</v>
      </c>
      <c r="L436" s="99">
        <v>18</v>
      </c>
      <c r="M436" s="365">
        <f t="shared" si="58"/>
        <v>1</v>
      </c>
      <c r="N436" s="1114" t="s">
        <v>839</v>
      </c>
      <c r="O436" s="357">
        <v>12</v>
      </c>
      <c r="P436" s="365">
        <f t="shared" si="59"/>
        <v>0.66666666666666663</v>
      </c>
      <c r="Q436" s="335" t="s">
        <v>394</v>
      </c>
      <c r="R436" s="99" t="s">
        <v>445</v>
      </c>
      <c r="S436" s="345" t="s">
        <v>394</v>
      </c>
      <c r="T436" s="352" t="s">
        <v>446</v>
      </c>
      <c r="U436" s="352" t="s">
        <v>396</v>
      </c>
      <c r="V436" s="352" t="s">
        <v>396</v>
      </c>
      <c r="W436" s="340" t="s">
        <v>394</v>
      </c>
      <c r="X436" s="352" t="s">
        <v>396</v>
      </c>
      <c r="Y436" s="430" t="s">
        <v>396</v>
      </c>
      <c r="Z436" s="351" t="s">
        <v>1323</v>
      </c>
    </row>
    <row r="437" spans="1:26" ht="40.200000000000003" customHeight="1" x14ac:dyDescent="0.3">
      <c r="A437" s="1327"/>
      <c r="B437" s="1287"/>
      <c r="C437" s="1312"/>
      <c r="D437" s="1472"/>
      <c r="E437" s="1287"/>
      <c r="F437" s="1287"/>
      <c r="G437" s="1290"/>
      <c r="H437" s="1287"/>
      <c r="I437" s="1543"/>
      <c r="J437" s="253">
        <v>19</v>
      </c>
      <c r="K437" s="99" t="s">
        <v>599</v>
      </c>
      <c r="L437" s="99">
        <v>18</v>
      </c>
      <c r="M437" s="365">
        <f t="shared" si="58"/>
        <v>0.94736842105263153</v>
      </c>
      <c r="N437" s="1106"/>
      <c r="O437" s="357">
        <v>18</v>
      </c>
      <c r="P437" s="365">
        <f t="shared" si="59"/>
        <v>1</v>
      </c>
      <c r="Q437" s="335" t="s">
        <v>394</v>
      </c>
      <c r="R437" s="99" t="s">
        <v>445</v>
      </c>
      <c r="S437" s="345" t="s">
        <v>394</v>
      </c>
      <c r="T437" s="352" t="s">
        <v>446</v>
      </c>
      <c r="U437" s="352" t="s">
        <v>396</v>
      </c>
      <c r="V437" s="352" t="s">
        <v>396</v>
      </c>
      <c r="W437" s="352" t="s">
        <v>396</v>
      </c>
      <c r="X437" s="340" t="s">
        <v>394</v>
      </c>
      <c r="Y437" s="430" t="s">
        <v>396</v>
      </c>
      <c r="Z437" s="351" t="s">
        <v>1324</v>
      </c>
    </row>
    <row r="438" spans="1:26" ht="38.1" customHeight="1" x14ac:dyDescent="0.3">
      <c r="A438" s="1327"/>
      <c r="B438" s="1287"/>
      <c r="C438" s="1312"/>
      <c r="D438" s="1472"/>
      <c r="E438" s="1287"/>
      <c r="F438" s="1287"/>
      <c r="G438" s="1290"/>
      <c r="H438" s="1287"/>
      <c r="I438" s="1543"/>
      <c r="J438" s="253">
        <v>17</v>
      </c>
      <c r="K438" s="99" t="s">
        <v>601</v>
      </c>
      <c r="L438" s="99">
        <v>17</v>
      </c>
      <c r="M438" s="365">
        <f t="shared" si="58"/>
        <v>1</v>
      </c>
      <c r="N438" s="1106"/>
      <c r="O438" s="357">
        <v>12</v>
      </c>
      <c r="P438" s="365">
        <f t="shared" si="59"/>
        <v>0.70588235294117652</v>
      </c>
      <c r="Q438" s="335" t="s">
        <v>394</v>
      </c>
      <c r="R438" s="99" t="s">
        <v>445</v>
      </c>
      <c r="S438" s="345" t="s">
        <v>394</v>
      </c>
      <c r="T438" s="352" t="s">
        <v>446</v>
      </c>
      <c r="U438" s="352" t="s">
        <v>396</v>
      </c>
      <c r="V438" s="352" t="s">
        <v>396</v>
      </c>
      <c r="W438" s="340" t="s">
        <v>394</v>
      </c>
      <c r="X438" s="352" t="s">
        <v>396</v>
      </c>
      <c r="Y438" s="430" t="s">
        <v>396</v>
      </c>
      <c r="Z438" s="351" t="s">
        <v>1325</v>
      </c>
    </row>
    <row r="439" spans="1:26" ht="42.6" customHeight="1" x14ac:dyDescent="0.3">
      <c r="A439" s="1327"/>
      <c r="B439" s="1287"/>
      <c r="C439" s="1312"/>
      <c r="D439" s="1472"/>
      <c r="E439" s="1287"/>
      <c r="F439" s="1287"/>
      <c r="G439" s="1290"/>
      <c r="H439" s="1287"/>
      <c r="I439" s="1543"/>
      <c r="J439" s="253">
        <v>20</v>
      </c>
      <c r="K439" s="99" t="s">
        <v>843</v>
      </c>
      <c r="L439" s="99">
        <v>20</v>
      </c>
      <c r="M439" s="365">
        <f t="shared" si="58"/>
        <v>1</v>
      </c>
      <c r="N439" s="1106"/>
      <c r="O439" s="357">
        <v>16</v>
      </c>
      <c r="P439" s="365">
        <f t="shared" si="59"/>
        <v>0.8</v>
      </c>
      <c r="Q439" s="335" t="s">
        <v>394</v>
      </c>
      <c r="R439" s="99" t="s">
        <v>445</v>
      </c>
      <c r="S439" s="345" t="s">
        <v>394</v>
      </c>
      <c r="T439" s="352" t="s">
        <v>446</v>
      </c>
      <c r="U439" s="352" t="s">
        <v>396</v>
      </c>
      <c r="V439" s="352" t="s">
        <v>396</v>
      </c>
      <c r="W439" s="340" t="s">
        <v>394</v>
      </c>
      <c r="X439" s="352" t="s">
        <v>396</v>
      </c>
      <c r="Y439" s="430" t="s">
        <v>396</v>
      </c>
      <c r="Z439" s="351" t="s">
        <v>1326</v>
      </c>
    </row>
    <row r="440" spans="1:26" ht="38.1" customHeight="1" x14ac:dyDescent="0.3">
      <c r="A440" s="1327"/>
      <c r="B440" s="1287"/>
      <c r="C440" s="1312"/>
      <c r="D440" s="1472"/>
      <c r="E440" s="1287"/>
      <c r="F440" s="1287"/>
      <c r="G440" s="1290"/>
      <c r="H440" s="1287"/>
      <c r="I440" s="1543"/>
      <c r="J440" s="253">
        <v>18</v>
      </c>
      <c r="K440" s="99" t="s">
        <v>845</v>
      </c>
      <c r="L440" s="99">
        <v>18</v>
      </c>
      <c r="M440" s="365">
        <f t="shared" si="58"/>
        <v>1</v>
      </c>
      <c r="N440" s="1106"/>
      <c r="O440" s="357">
        <v>15</v>
      </c>
      <c r="P440" s="365">
        <f t="shared" si="59"/>
        <v>0.83333333333333337</v>
      </c>
      <c r="Q440" s="335" t="s">
        <v>394</v>
      </c>
      <c r="R440" s="99" t="s">
        <v>445</v>
      </c>
      <c r="S440" s="345" t="s">
        <v>394</v>
      </c>
      <c r="T440" s="352" t="s">
        <v>446</v>
      </c>
      <c r="U440" s="352" t="s">
        <v>396</v>
      </c>
      <c r="V440" s="352" t="s">
        <v>396</v>
      </c>
      <c r="W440" s="340" t="s">
        <v>394</v>
      </c>
      <c r="X440" s="352" t="s">
        <v>396</v>
      </c>
      <c r="Y440" s="430" t="s">
        <v>396</v>
      </c>
      <c r="Z440" s="351" t="s">
        <v>1327</v>
      </c>
    </row>
    <row r="441" spans="1:26" ht="53.4" customHeight="1" x14ac:dyDescent="0.3">
      <c r="A441" s="1327"/>
      <c r="B441" s="1287"/>
      <c r="C441" s="1312"/>
      <c r="D441" s="1472"/>
      <c r="E441" s="1287"/>
      <c r="F441" s="1287"/>
      <c r="G441" s="1290"/>
      <c r="H441" s="1287"/>
      <c r="I441" s="1543"/>
      <c r="J441" s="253">
        <v>16</v>
      </c>
      <c r="K441" s="99" t="s">
        <v>847</v>
      </c>
      <c r="L441" s="99">
        <v>16</v>
      </c>
      <c r="M441" s="365">
        <f t="shared" si="58"/>
        <v>1</v>
      </c>
      <c r="N441" s="1106"/>
      <c r="O441" s="357">
        <v>12</v>
      </c>
      <c r="P441" s="365">
        <f t="shared" si="59"/>
        <v>0.75</v>
      </c>
      <c r="Q441" s="335" t="s">
        <v>394</v>
      </c>
      <c r="R441" s="99" t="s">
        <v>445</v>
      </c>
      <c r="S441" s="345" t="s">
        <v>394</v>
      </c>
      <c r="T441" s="352" t="s">
        <v>446</v>
      </c>
      <c r="U441" s="352" t="s">
        <v>396</v>
      </c>
      <c r="V441" s="352" t="s">
        <v>396</v>
      </c>
      <c r="W441" s="352" t="s">
        <v>396</v>
      </c>
      <c r="X441" s="340" t="s">
        <v>394</v>
      </c>
      <c r="Y441" s="430" t="s">
        <v>396</v>
      </c>
      <c r="Z441" s="351" t="s">
        <v>1328</v>
      </c>
    </row>
    <row r="442" spans="1:26" ht="38.1" customHeight="1" x14ac:dyDescent="0.3">
      <c r="A442" s="1327"/>
      <c r="B442" s="1287"/>
      <c r="C442" s="1312"/>
      <c r="D442" s="1472"/>
      <c r="E442" s="1287"/>
      <c r="F442" s="1287"/>
      <c r="G442" s="1290"/>
      <c r="H442" s="1287"/>
      <c r="I442" s="1543" t="s">
        <v>848</v>
      </c>
      <c r="J442" s="253">
        <v>16</v>
      </c>
      <c r="K442" s="99" t="s">
        <v>849</v>
      </c>
      <c r="L442" s="99">
        <v>16</v>
      </c>
      <c r="M442" s="365">
        <f t="shared" si="58"/>
        <v>1</v>
      </c>
      <c r="N442" s="1106"/>
      <c r="O442" s="357">
        <v>13</v>
      </c>
      <c r="P442" s="365">
        <f t="shared" si="59"/>
        <v>0.8125</v>
      </c>
      <c r="Q442" s="335" t="s">
        <v>394</v>
      </c>
      <c r="R442" s="99" t="s">
        <v>445</v>
      </c>
      <c r="S442" s="345" t="s">
        <v>394</v>
      </c>
      <c r="T442" s="352" t="s">
        <v>446</v>
      </c>
      <c r="U442" s="352" t="s">
        <v>396</v>
      </c>
      <c r="V442" s="352" t="s">
        <v>396</v>
      </c>
      <c r="W442" s="340" t="s">
        <v>394</v>
      </c>
      <c r="X442" s="352" t="s">
        <v>396</v>
      </c>
      <c r="Y442" s="430" t="s">
        <v>396</v>
      </c>
      <c r="Z442" s="351" t="s">
        <v>1326</v>
      </c>
    </row>
    <row r="443" spans="1:26" ht="38.1" customHeight="1" x14ac:dyDescent="0.3">
      <c r="A443" s="1327"/>
      <c r="B443" s="1287"/>
      <c r="C443" s="1312"/>
      <c r="D443" s="1472"/>
      <c r="E443" s="1287"/>
      <c r="F443" s="1287"/>
      <c r="G443" s="1290"/>
      <c r="H443" s="1287"/>
      <c r="I443" s="1543"/>
      <c r="J443" s="253">
        <v>21</v>
      </c>
      <c r="K443" s="99" t="s">
        <v>851</v>
      </c>
      <c r="L443" s="99">
        <v>21</v>
      </c>
      <c r="M443" s="365">
        <f t="shared" si="58"/>
        <v>1</v>
      </c>
      <c r="N443" s="1106"/>
      <c r="O443" s="357">
        <v>19</v>
      </c>
      <c r="P443" s="365">
        <f t="shared" si="59"/>
        <v>0.90476190476190477</v>
      </c>
      <c r="Q443" s="335" t="s">
        <v>394</v>
      </c>
      <c r="R443" s="99" t="s">
        <v>445</v>
      </c>
      <c r="S443" s="345" t="s">
        <v>394</v>
      </c>
      <c r="T443" s="352" t="s">
        <v>446</v>
      </c>
      <c r="U443" s="352" t="s">
        <v>396</v>
      </c>
      <c r="V443" s="352" t="s">
        <v>396</v>
      </c>
      <c r="W443" s="340" t="s">
        <v>394</v>
      </c>
      <c r="X443" s="352" t="s">
        <v>396</v>
      </c>
      <c r="Y443" s="430" t="s">
        <v>396</v>
      </c>
      <c r="Z443" s="351" t="s">
        <v>1324</v>
      </c>
    </row>
    <row r="444" spans="1:26" ht="38.1" customHeight="1" x14ac:dyDescent="0.3">
      <c r="A444" s="1327"/>
      <c r="B444" s="1287"/>
      <c r="C444" s="1312"/>
      <c r="D444" s="1472"/>
      <c r="E444" s="1287"/>
      <c r="F444" s="1287"/>
      <c r="G444" s="1290"/>
      <c r="H444" s="1287"/>
      <c r="I444" s="1543"/>
      <c r="J444" s="253">
        <v>20</v>
      </c>
      <c r="K444" s="99" t="s">
        <v>853</v>
      </c>
      <c r="L444" s="99">
        <v>20</v>
      </c>
      <c r="M444" s="365">
        <f t="shared" si="58"/>
        <v>1</v>
      </c>
      <c r="N444" s="1106"/>
      <c r="O444" s="357">
        <v>16</v>
      </c>
      <c r="P444" s="365">
        <f t="shared" si="59"/>
        <v>0.8</v>
      </c>
      <c r="Q444" s="335" t="s">
        <v>394</v>
      </c>
      <c r="R444" s="99" t="s">
        <v>445</v>
      </c>
      <c r="S444" s="345" t="s">
        <v>394</v>
      </c>
      <c r="T444" s="352" t="s">
        <v>446</v>
      </c>
      <c r="U444" s="352" t="s">
        <v>396</v>
      </c>
      <c r="V444" s="352" t="s">
        <v>396</v>
      </c>
      <c r="W444" s="340" t="s">
        <v>394</v>
      </c>
      <c r="X444" s="352" t="s">
        <v>396</v>
      </c>
      <c r="Y444" s="430" t="s">
        <v>396</v>
      </c>
      <c r="Z444" s="351" t="s">
        <v>1329</v>
      </c>
    </row>
    <row r="445" spans="1:26" ht="38.1" customHeight="1" x14ac:dyDescent="0.3">
      <c r="A445" s="1327"/>
      <c r="B445" s="1287"/>
      <c r="C445" s="1312"/>
      <c r="D445" s="1472"/>
      <c r="E445" s="1287"/>
      <c r="F445" s="1287"/>
      <c r="G445" s="1290"/>
      <c r="H445" s="1287"/>
      <c r="I445" s="1543"/>
      <c r="J445" s="253">
        <v>19</v>
      </c>
      <c r="K445" s="99" t="s">
        <v>855</v>
      </c>
      <c r="L445" s="99">
        <v>19</v>
      </c>
      <c r="M445" s="365">
        <f t="shared" si="58"/>
        <v>1</v>
      </c>
      <c r="N445" s="1106"/>
      <c r="O445" s="364">
        <v>19</v>
      </c>
      <c r="P445" s="365">
        <f t="shared" si="59"/>
        <v>1</v>
      </c>
      <c r="Q445" s="335" t="s">
        <v>394</v>
      </c>
      <c r="R445" s="99" t="s">
        <v>445</v>
      </c>
      <c r="S445" s="345" t="s">
        <v>394</v>
      </c>
      <c r="T445" s="352" t="s">
        <v>446</v>
      </c>
      <c r="U445" s="352" t="s">
        <v>396</v>
      </c>
      <c r="V445" s="352" t="s">
        <v>396</v>
      </c>
      <c r="W445" s="340"/>
      <c r="X445" s="340" t="s">
        <v>394</v>
      </c>
      <c r="Y445" s="430" t="s">
        <v>396</v>
      </c>
      <c r="Z445" s="351" t="s">
        <v>1330</v>
      </c>
    </row>
    <row r="446" spans="1:26" ht="38.1" customHeight="1" x14ac:dyDescent="0.3">
      <c r="A446" s="1327"/>
      <c r="B446" s="1287"/>
      <c r="C446" s="1312"/>
      <c r="D446" s="1472"/>
      <c r="E446" s="1287"/>
      <c r="F446" s="1287"/>
      <c r="G446" s="1290"/>
      <c r="H446" s="1287"/>
      <c r="I446" s="1543"/>
      <c r="J446" s="253">
        <v>18</v>
      </c>
      <c r="K446" s="99" t="s">
        <v>856</v>
      </c>
      <c r="L446" s="99">
        <v>18</v>
      </c>
      <c r="M446" s="365">
        <f t="shared" si="58"/>
        <v>1</v>
      </c>
      <c r="N446" s="1106"/>
      <c r="O446" s="357">
        <v>17</v>
      </c>
      <c r="P446" s="365">
        <f t="shared" si="59"/>
        <v>0.94444444444444442</v>
      </c>
      <c r="Q446" s="335" t="s">
        <v>394</v>
      </c>
      <c r="R446" s="99" t="s">
        <v>445</v>
      </c>
      <c r="S446" s="345" t="s">
        <v>394</v>
      </c>
      <c r="T446" s="352" t="s">
        <v>446</v>
      </c>
      <c r="U446" s="352" t="s">
        <v>396</v>
      </c>
      <c r="V446" s="352" t="s">
        <v>396</v>
      </c>
      <c r="W446" s="340" t="s">
        <v>394</v>
      </c>
      <c r="X446" s="352" t="s">
        <v>396</v>
      </c>
      <c r="Y446" s="430" t="s">
        <v>396</v>
      </c>
      <c r="Z446" s="351" t="s">
        <v>1323</v>
      </c>
    </row>
    <row r="447" spans="1:26" ht="38.1" customHeight="1" x14ac:dyDescent="0.3">
      <c r="A447" s="1327"/>
      <c r="B447" s="1287"/>
      <c r="C447" s="1312"/>
      <c r="D447" s="1472"/>
      <c r="E447" s="1287"/>
      <c r="F447" s="1287"/>
      <c r="G447" s="1290"/>
      <c r="H447" s="1287"/>
      <c r="I447" s="1543" t="s">
        <v>1161</v>
      </c>
      <c r="J447" s="253">
        <v>15</v>
      </c>
      <c r="K447" s="99" t="s">
        <v>858</v>
      </c>
      <c r="L447" s="99">
        <v>15</v>
      </c>
      <c r="M447" s="365">
        <f t="shared" si="58"/>
        <v>1</v>
      </c>
      <c r="N447" s="1106"/>
      <c r="O447" s="357">
        <v>15</v>
      </c>
      <c r="P447" s="365">
        <v>1</v>
      </c>
      <c r="Q447" s="335" t="s">
        <v>394</v>
      </c>
      <c r="R447" s="99" t="s">
        <v>445</v>
      </c>
      <c r="S447" s="345" t="s">
        <v>394</v>
      </c>
      <c r="T447" s="352" t="s">
        <v>446</v>
      </c>
      <c r="U447" s="352" t="s">
        <v>396</v>
      </c>
      <c r="V447" s="352" t="s">
        <v>396</v>
      </c>
      <c r="W447" s="340" t="s">
        <v>394</v>
      </c>
      <c r="X447" s="352" t="s">
        <v>396</v>
      </c>
      <c r="Y447" s="430" t="s">
        <v>396</v>
      </c>
      <c r="Z447" s="351" t="s">
        <v>1326</v>
      </c>
    </row>
    <row r="448" spans="1:26" ht="38.1" customHeight="1" x14ac:dyDescent="0.3">
      <c r="A448" s="1327"/>
      <c r="B448" s="1287"/>
      <c r="C448" s="1312"/>
      <c r="D448" s="1472"/>
      <c r="E448" s="1287"/>
      <c r="F448" s="1287"/>
      <c r="G448" s="1290"/>
      <c r="H448" s="1287"/>
      <c r="I448" s="1543"/>
      <c r="J448" s="253">
        <v>22</v>
      </c>
      <c r="K448" s="99" t="s">
        <v>613</v>
      </c>
      <c r="L448" s="99">
        <v>22</v>
      </c>
      <c r="M448" s="365">
        <f t="shared" si="58"/>
        <v>1</v>
      </c>
      <c r="N448" s="1106"/>
      <c r="O448" s="357">
        <v>20</v>
      </c>
      <c r="P448" s="365">
        <f t="shared" si="59"/>
        <v>0.90909090909090906</v>
      </c>
      <c r="Q448" s="335" t="s">
        <v>394</v>
      </c>
      <c r="R448" s="99" t="s">
        <v>445</v>
      </c>
      <c r="S448" s="345" t="s">
        <v>394</v>
      </c>
      <c r="T448" s="352" t="s">
        <v>446</v>
      </c>
      <c r="U448" s="352" t="s">
        <v>396</v>
      </c>
      <c r="V448" s="352" t="s">
        <v>396</v>
      </c>
      <c r="W448" s="352" t="s">
        <v>396</v>
      </c>
      <c r="X448" s="340" t="s">
        <v>394</v>
      </c>
      <c r="Y448" s="430" t="s">
        <v>396</v>
      </c>
      <c r="Z448" s="351" t="s">
        <v>1331</v>
      </c>
    </row>
    <row r="449" spans="1:26" ht="38.1" customHeight="1" x14ac:dyDescent="0.3">
      <c r="A449" s="1327"/>
      <c r="B449" s="1287"/>
      <c r="C449" s="1312"/>
      <c r="D449" s="1472"/>
      <c r="E449" s="1287"/>
      <c r="F449" s="1287"/>
      <c r="G449" s="1290"/>
      <c r="H449" s="1287"/>
      <c r="I449" s="1543"/>
      <c r="J449" s="253">
        <v>19</v>
      </c>
      <c r="K449" s="99" t="s">
        <v>615</v>
      </c>
      <c r="L449" s="99">
        <v>19</v>
      </c>
      <c r="M449" s="365">
        <f t="shared" si="58"/>
        <v>1</v>
      </c>
      <c r="N449" s="1106"/>
      <c r="O449" s="357">
        <v>16</v>
      </c>
      <c r="P449" s="365">
        <f t="shared" si="59"/>
        <v>0.84210526315789469</v>
      </c>
      <c r="Q449" s="335" t="s">
        <v>394</v>
      </c>
      <c r="R449" s="99" t="s">
        <v>445</v>
      </c>
      <c r="S449" s="345" t="s">
        <v>394</v>
      </c>
      <c r="T449" s="352" t="s">
        <v>446</v>
      </c>
      <c r="U449" s="352" t="s">
        <v>396</v>
      </c>
      <c r="V449" s="352" t="s">
        <v>396</v>
      </c>
      <c r="W449" s="352" t="s">
        <v>396</v>
      </c>
      <c r="X449" s="340" t="s">
        <v>394</v>
      </c>
      <c r="Y449" s="430" t="s">
        <v>396</v>
      </c>
      <c r="Z449" s="351" t="s">
        <v>1332</v>
      </c>
    </row>
    <row r="450" spans="1:26" ht="38.1" customHeight="1" x14ac:dyDescent="0.3">
      <c r="A450" s="1327"/>
      <c r="B450" s="1287"/>
      <c r="C450" s="1312"/>
      <c r="D450" s="1472"/>
      <c r="E450" s="1287"/>
      <c r="F450" s="1287"/>
      <c r="G450" s="1290"/>
      <c r="H450" s="1287"/>
      <c r="I450" s="1543"/>
      <c r="J450" s="253">
        <v>20</v>
      </c>
      <c r="K450" s="99" t="s">
        <v>617</v>
      </c>
      <c r="L450" s="99">
        <v>20</v>
      </c>
      <c r="M450" s="365">
        <f t="shared" si="58"/>
        <v>1</v>
      </c>
      <c r="N450" s="1106"/>
      <c r="O450" s="357">
        <v>18</v>
      </c>
      <c r="P450" s="365">
        <f t="shared" si="59"/>
        <v>0.9</v>
      </c>
      <c r="Q450" s="335" t="s">
        <v>394</v>
      </c>
      <c r="R450" s="99" t="s">
        <v>445</v>
      </c>
      <c r="S450" s="345" t="s">
        <v>394</v>
      </c>
      <c r="T450" s="352" t="s">
        <v>446</v>
      </c>
      <c r="U450" s="352" t="s">
        <v>396</v>
      </c>
      <c r="V450" s="352" t="s">
        <v>396</v>
      </c>
      <c r="W450" s="352" t="s">
        <v>396</v>
      </c>
      <c r="X450" s="340" t="s">
        <v>394</v>
      </c>
      <c r="Y450" s="430" t="s">
        <v>396</v>
      </c>
      <c r="Z450" s="351" t="s">
        <v>1333</v>
      </c>
    </row>
    <row r="451" spans="1:26" ht="38.1" customHeight="1" x14ac:dyDescent="0.3">
      <c r="A451" s="1327"/>
      <c r="B451" s="1287"/>
      <c r="C451" s="1312"/>
      <c r="D451" s="1472"/>
      <c r="E451" s="1287"/>
      <c r="F451" s="1287"/>
      <c r="G451" s="1290"/>
      <c r="H451" s="1287"/>
      <c r="I451" s="1543"/>
      <c r="J451" s="253">
        <v>20</v>
      </c>
      <c r="K451" s="99" t="s">
        <v>627</v>
      </c>
      <c r="L451" s="341">
        <v>20</v>
      </c>
      <c r="M451" s="365">
        <f t="shared" si="58"/>
        <v>1</v>
      </c>
      <c r="N451" s="1106"/>
      <c r="O451" s="364">
        <v>19</v>
      </c>
      <c r="P451" s="365">
        <f t="shared" si="59"/>
        <v>0.95</v>
      </c>
      <c r="Q451" s="335" t="s">
        <v>394</v>
      </c>
      <c r="R451" s="99" t="s">
        <v>445</v>
      </c>
      <c r="S451" s="345" t="s">
        <v>394</v>
      </c>
      <c r="T451" s="352" t="s">
        <v>446</v>
      </c>
      <c r="U451" s="352" t="s">
        <v>396</v>
      </c>
      <c r="V451" s="352" t="s">
        <v>396</v>
      </c>
      <c r="W451" s="352" t="s">
        <v>396</v>
      </c>
      <c r="X451" s="340" t="s">
        <v>394</v>
      </c>
      <c r="Y451" s="430" t="s">
        <v>396</v>
      </c>
      <c r="Z451" s="351" t="s">
        <v>1334</v>
      </c>
    </row>
    <row r="452" spans="1:26" ht="38.1" customHeight="1" x14ac:dyDescent="0.3">
      <c r="A452" s="1327"/>
      <c r="B452" s="1287"/>
      <c r="C452" s="1312"/>
      <c r="D452" s="1472"/>
      <c r="E452" s="1287"/>
      <c r="F452" s="1287"/>
      <c r="G452" s="1290"/>
      <c r="H452" s="1287"/>
      <c r="I452" s="1543"/>
      <c r="J452" s="253">
        <v>19</v>
      </c>
      <c r="K452" s="99" t="s">
        <v>628</v>
      </c>
      <c r="L452" s="341">
        <v>19</v>
      </c>
      <c r="M452" s="365">
        <f t="shared" si="58"/>
        <v>1</v>
      </c>
      <c r="N452" s="1106"/>
      <c r="O452" s="364">
        <v>18</v>
      </c>
      <c r="P452" s="365">
        <f t="shared" si="59"/>
        <v>0.94736842105263153</v>
      </c>
      <c r="Q452" s="335" t="s">
        <v>394</v>
      </c>
      <c r="R452" s="99" t="s">
        <v>445</v>
      </c>
      <c r="S452" s="345" t="s">
        <v>394</v>
      </c>
      <c r="T452" s="352" t="s">
        <v>446</v>
      </c>
      <c r="U452" s="352" t="s">
        <v>396</v>
      </c>
      <c r="V452" s="352" t="s">
        <v>396</v>
      </c>
      <c r="W452" s="352" t="s">
        <v>396</v>
      </c>
      <c r="X452" s="340" t="s">
        <v>394</v>
      </c>
      <c r="Y452" s="430" t="s">
        <v>396</v>
      </c>
      <c r="Z452" s="351" t="s">
        <v>1335</v>
      </c>
    </row>
    <row r="453" spans="1:26" ht="38.1" customHeight="1" x14ac:dyDescent="0.3">
      <c r="A453" s="1328"/>
      <c r="B453" s="1542"/>
      <c r="C453" s="1349"/>
      <c r="D453" s="1351"/>
      <c r="E453" s="1288"/>
      <c r="F453" s="1288"/>
      <c r="G453" s="1291"/>
      <c r="H453" s="1288"/>
      <c r="I453" s="1543"/>
      <c r="J453" s="253">
        <v>18</v>
      </c>
      <c r="K453" s="99" t="s">
        <v>629</v>
      </c>
      <c r="L453" s="99">
        <v>18</v>
      </c>
      <c r="M453" s="365">
        <f t="shared" si="58"/>
        <v>1</v>
      </c>
      <c r="N453" s="1107"/>
      <c r="O453" s="357">
        <v>16</v>
      </c>
      <c r="P453" s="365">
        <f t="shared" si="59"/>
        <v>0.88888888888888884</v>
      </c>
      <c r="Q453" s="335" t="s">
        <v>394</v>
      </c>
      <c r="R453" s="99" t="s">
        <v>445</v>
      </c>
      <c r="S453" s="345" t="s">
        <v>394</v>
      </c>
      <c r="T453" s="352" t="s">
        <v>446</v>
      </c>
      <c r="U453" s="352" t="s">
        <v>396</v>
      </c>
      <c r="V453" s="352" t="s">
        <v>396</v>
      </c>
      <c r="W453" s="340" t="s">
        <v>394</v>
      </c>
      <c r="X453" s="352" t="s">
        <v>396</v>
      </c>
      <c r="Y453" s="352" t="s">
        <v>396</v>
      </c>
      <c r="Z453" s="351" t="s">
        <v>1326</v>
      </c>
    </row>
    <row r="454" spans="1:26" ht="178.8" customHeight="1" x14ac:dyDescent="0.3">
      <c r="A454" s="1326" t="s">
        <v>865</v>
      </c>
      <c r="B454" s="1286" t="s">
        <v>866</v>
      </c>
      <c r="C454" s="1286" t="s">
        <v>1276</v>
      </c>
      <c r="D454" s="1350" t="s">
        <v>867</v>
      </c>
      <c r="E454" s="1385" t="s">
        <v>868</v>
      </c>
      <c r="F454" s="1286" t="s">
        <v>869</v>
      </c>
      <c r="G454" s="1289" t="s">
        <v>444</v>
      </c>
      <c r="H454" s="1286" t="s">
        <v>870</v>
      </c>
      <c r="I454" s="256" t="s">
        <v>785</v>
      </c>
      <c r="J454" s="255">
        <v>10</v>
      </c>
      <c r="K454" s="99" t="s">
        <v>393</v>
      </c>
      <c r="L454" s="99" t="s">
        <v>393</v>
      </c>
      <c r="M454" s="99" t="s">
        <v>393</v>
      </c>
      <c r="N454" s="1114" t="s">
        <v>871</v>
      </c>
      <c r="O454" s="357" t="s">
        <v>400</v>
      </c>
      <c r="P454" s="365" t="str">
        <f t="shared" ref="P454:Q468" si="60">IF(O454="-----","-----",O454/L454)</f>
        <v>-----</v>
      </c>
      <c r="Q454" s="365" t="str">
        <f t="shared" si="60"/>
        <v>-----</v>
      </c>
      <c r="R454" s="99" t="s">
        <v>445</v>
      </c>
      <c r="S454" s="345" t="s">
        <v>394</v>
      </c>
      <c r="T454" s="352" t="s">
        <v>446</v>
      </c>
      <c r="U454" s="352" t="s">
        <v>396</v>
      </c>
      <c r="V454" s="352" t="s">
        <v>396</v>
      </c>
      <c r="W454" s="352" t="s">
        <v>396</v>
      </c>
      <c r="X454" s="352" t="s">
        <v>396</v>
      </c>
      <c r="Y454" s="352" t="s">
        <v>396</v>
      </c>
      <c r="Z454" s="351" t="s">
        <v>1339</v>
      </c>
    </row>
    <row r="455" spans="1:26" ht="46.35" customHeight="1" x14ac:dyDescent="0.3">
      <c r="A455" s="1327"/>
      <c r="B455" s="1287"/>
      <c r="C455" s="1287"/>
      <c r="D455" s="1472"/>
      <c r="E455" s="1386"/>
      <c r="F455" s="1287"/>
      <c r="G455" s="1287"/>
      <c r="H455" s="1287"/>
      <c r="I455" s="256" t="s">
        <v>599</v>
      </c>
      <c r="J455" s="255">
        <v>17</v>
      </c>
      <c r="K455" s="346" t="s">
        <v>599</v>
      </c>
      <c r="L455" s="99">
        <v>15</v>
      </c>
      <c r="M455" s="365">
        <f t="shared" ref="M455:M462" si="61">IF(L455="-----","-----",L455/J455)</f>
        <v>0.88235294117647056</v>
      </c>
      <c r="N455" s="1106"/>
      <c r="O455" s="357">
        <v>15</v>
      </c>
      <c r="P455" s="365">
        <f t="shared" si="60"/>
        <v>1</v>
      </c>
      <c r="Q455" s="335" t="s">
        <v>394</v>
      </c>
      <c r="R455" s="99" t="s">
        <v>445</v>
      </c>
      <c r="S455" s="345" t="s">
        <v>394</v>
      </c>
      <c r="T455" s="352" t="s">
        <v>446</v>
      </c>
      <c r="U455" s="352" t="s">
        <v>396</v>
      </c>
      <c r="V455" s="352" t="s">
        <v>396</v>
      </c>
      <c r="W455" s="352" t="s">
        <v>396</v>
      </c>
      <c r="X455" s="340" t="s">
        <v>394</v>
      </c>
      <c r="Y455" s="430" t="s">
        <v>396</v>
      </c>
      <c r="Z455" s="351" t="s">
        <v>1340</v>
      </c>
    </row>
    <row r="456" spans="1:26" ht="70.8" customHeight="1" x14ac:dyDescent="0.3">
      <c r="A456" s="1327"/>
      <c r="B456" s="1287"/>
      <c r="C456" s="1287"/>
      <c r="D456" s="1472"/>
      <c r="E456" s="1386"/>
      <c r="F456" s="1287"/>
      <c r="G456" s="1287"/>
      <c r="H456" s="1287"/>
      <c r="I456" s="256" t="s">
        <v>849</v>
      </c>
      <c r="J456" s="255">
        <v>6</v>
      </c>
      <c r="K456" s="346" t="s">
        <v>849</v>
      </c>
      <c r="L456" s="99">
        <v>3</v>
      </c>
      <c r="M456" s="365">
        <f t="shared" si="61"/>
        <v>0.5</v>
      </c>
      <c r="N456" s="1106"/>
      <c r="O456" s="357">
        <v>3</v>
      </c>
      <c r="P456" s="365">
        <f t="shared" si="60"/>
        <v>1</v>
      </c>
      <c r="Q456" s="335" t="s">
        <v>394</v>
      </c>
      <c r="R456" s="99" t="s">
        <v>445</v>
      </c>
      <c r="S456" s="345" t="s">
        <v>394</v>
      </c>
      <c r="T456" s="352" t="s">
        <v>446</v>
      </c>
      <c r="U456" s="352" t="s">
        <v>396</v>
      </c>
      <c r="V456" s="352" t="s">
        <v>396</v>
      </c>
      <c r="W456" s="352" t="s">
        <v>396</v>
      </c>
      <c r="X456" s="340" t="s">
        <v>394</v>
      </c>
      <c r="Y456" s="430" t="s">
        <v>396</v>
      </c>
      <c r="Z456" s="351" t="s">
        <v>1341</v>
      </c>
    </row>
    <row r="457" spans="1:26" ht="86.4" customHeight="1" x14ac:dyDescent="0.3">
      <c r="A457" s="1327"/>
      <c r="B457" s="1287"/>
      <c r="C457" s="1287"/>
      <c r="D457" s="1472"/>
      <c r="E457" s="1386"/>
      <c r="F457" s="1287"/>
      <c r="G457" s="1287"/>
      <c r="H457" s="1287"/>
      <c r="I457" s="256" t="s">
        <v>873</v>
      </c>
      <c r="J457" s="255">
        <v>7</v>
      </c>
      <c r="K457" s="346" t="s">
        <v>851</v>
      </c>
      <c r="L457" s="99">
        <v>8</v>
      </c>
      <c r="M457" s="365">
        <f t="shared" si="61"/>
        <v>1.1428571428571428</v>
      </c>
      <c r="N457" s="1106"/>
      <c r="O457" s="357">
        <v>8</v>
      </c>
      <c r="P457" s="365">
        <f t="shared" si="60"/>
        <v>1</v>
      </c>
      <c r="Q457" s="335" t="s">
        <v>394</v>
      </c>
      <c r="R457" s="99" t="s">
        <v>445</v>
      </c>
      <c r="S457" s="345" t="s">
        <v>394</v>
      </c>
      <c r="T457" s="352" t="s">
        <v>446</v>
      </c>
      <c r="U457" s="352" t="s">
        <v>396</v>
      </c>
      <c r="V457" s="352" t="s">
        <v>396</v>
      </c>
      <c r="W457" s="352" t="s">
        <v>396</v>
      </c>
      <c r="X457" s="340" t="s">
        <v>394</v>
      </c>
      <c r="Y457" s="430" t="s">
        <v>396</v>
      </c>
      <c r="Z457" s="351" t="s">
        <v>1341</v>
      </c>
    </row>
    <row r="458" spans="1:26" ht="54" customHeight="1" x14ac:dyDescent="0.3">
      <c r="A458" s="1327"/>
      <c r="B458" s="1287"/>
      <c r="C458" s="1287"/>
      <c r="D458" s="1472"/>
      <c r="E458" s="1386"/>
      <c r="F458" s="1287"/>
      <c r="G458" s="1287"/>
      <c r="H458" s="1287"/>
      <c r="I458" s="256" t="s">
        <v>855</v>
      </c>
      <c r="J458" s="255">
        <v>4</v>
      </c>
      <c r="K458" s="346" t="s">
        <v>855</v>
      </c>
      <c r="L458" s="99">
        <v>5</v>
      </c>
      <c r="M458" s="365">
        <f t="shared" si="61"/>
        <v>1.25</v>
      </c>
      <c r="N458" s="1106"/>
      <c r="O458" s="357">
        <v>5</v>
      </c>
      <c r="P458" s="365">
        <f t="shared" si="60"/>
        <v>1</v>
      </c>
      <c r="Q458" s="335" t="s">
        <v>394</v>
      </c>
      <c r="R458" s="99" t="s">
        <v>445</v>
      </c>
      <c r="S458" s="345" t="s">
        <v>394</v>
      </c>
      <c r="T458" s="352" t="s">
        <v>446</v>
      </c>
      <c r="U458" s="352" t="s">
        <v>396</v>
      </c>
      <c r="V458" s="352" t="s">
        <v>396</v>
      </c>
      <c r="W458" s="352" t="s">
        <v>396</v>
      </c>
      <c r="X458" s="340" t="s">
        <v>394</v>
      </c>
      <c r="Y458" s="430" t="s">
        <v>396</v>
      </c>
      <c r="Z458" s="351" t="s">
        <v>1341</v>
      </c>
    </row>
    <row r="459" spans="1:26" ht="85.2" customHeight="1" x14ac:dyDescent="0.3">
      <c r="A459" s="1328"/>
      <c r="B459" s="1288"/>
      <c r="C459" s="1288"/>
      <c r="D459" s="1351"/>
      <c r="E459" s="1407"/>
      <c r="F459" s="1288"/>
      <c r="G459" s="1288"/>
      <c r="H459" s="1288"/>
      <c r="I459" s="256" t="s">
        <v>856</v>
      </c>
      <c r="J459" s="255">
        <v>4</v>
      </c>
      <c r="K459" s="346" t="s">
        <v>856</v>
      </c>
      <c r="L459" s="99">
        <v>1</v>
      </c>
      <c r="M459" s="101">
        <f t="shared" si="61"/>
        <v>0.25</v>
      </c>
      <c r="N459" s="1107"/>
      <c r="O459" s="99">
        <v>1</v>
      </c>
      <c r="P459" s="365">
        <f t="shared" si="60"/>
        <v>1</v>
      </c>
      <c r="Q459" s="335" t="s">
        <v>394</v>
      </c>
      <c r="R459" s="99" t="s">
        <v>445</v>
      </c>
      <c r="S459" s="345" t="s">
        <v>394</v>
      </c>
      <c r="T459" s="352" t="s">
        <v>446</v>
      </c>
      <c r="U459" s="352" t="s">
        <v>396</v>
      </c>
      <c r="V459" s="352" t="s">
        <v>396</v>
      </c>
      <c r="W459" s="352" t="s">
        <v>396</v>
      </c>
      <c r="X459" s="340" t="s">
        <v>394</v>
      </c>
      <c r="Y459" s="430" t="s">
        <v>396</v>
      </c>
      <c r="Z459" s="351" t="s">
        <v>1341</v>
      </c>
    </row>
    <row r="460" spans="1:26" ht="38.1" customHeight="1" x14ac:dyDescent="0.3">
      <c r="A460" s="1326" t="s">
        <v>1342</v>
      </c>
      <c r="B460" s="1286" t="s">
        <v>1343</v>
      </c>
      <c r="C460" s="1311" t="s">
        <v>1344</v>
      </c>
      <c r="D460" s="1350" t="s">
        <v>1345</v>
      </c>
      <c r="E460" s="1286" t="s">
        <v>1346</v>
      </c>
      <c r="F460" s="1286" t="s">
        <v>1347</v>
      </c>
      <c r="G460" s="1286" t="s">
        <v>1348</v>
      </c>
      <c r="H460" s="1286" t="s">
        <v>781</v>
      </c>
      <c r="I460" s="1286" t="s">
        <v>923</v>
      </c>
      <c r="J460" s="255">
        <v>18</v>
      </c>
      <c r="K460" s="394" t="s">
        <v>643</v>
      </c>
      <c r="L460" s="378">
        <v>18</v>
      </c>
      <c r="M460" s="398">
        <f t="shared" si="61"/>
        <v>1</v>
      </c>
      <c r="N460" s="1123" t="s">
        <v>1349</v>
      </c>
      <c r="O460" s="378">
        <v>18</v>
      </c>
      <c r="P460" s="101">
        <f t="shared" si="60"/>
        <v>1</v>
      </c>
      <c r="Q460" s="335" t="s">
        <v>394</v>
      </c>
      <c r="R460" s="99" t="s">
        <v>445</v>
      </c>
      <c r="S460" s="345" t="s">
        <v>394</v>
      </c>
      <c r="T460" s="352" t="s">
        <v>446</v>
      </c>
      <c r="U460" s="352" t="s">
        <v>396</v>
      </c>
      <c r="V460" s="352" t="s">
        <v>396</v>
      </c>
      <c r="W460" s="352" t="s">
        <v>396</v>
      </c>
      <c r="X460" s="340" t="s">
        <v>394</v>
      </c>
      <c r="Y460" s="430" t="s">
        <v>396</v>
      </c>
      <c r="Z460" s="466" t="s">
        <v>517</v>
      </c>
    </row>
    <row r="461" spans="1:26" ht="66" customHeight="1" x14ac:dyDescent="0.3">
      <c r="A461" s="1327"/>
      <c r="B461" s="1287"/>
      <c r="C461" s="1312"/>
      <c r="D461" s="1472"/>
      <c r="E461" s="1287"/>
      <c r="F461" s="1287"/>
      <c r="G461" s="1287"/>
      <c r="H461" s="1287"/>
      <c r="I461" s="1287"/>
      <c r="J461" s="255">
        <v>16</v>
      </c>
      <c r="K461" s="394" t="s">
        <v>646</v>
      </c>
      <c r="L461" s="378" t="s">
        <v>401</v>
      </c>
      <c r="M461" s="433" t="s">
        <v>401</v>
      </c>
      <c r="N461" s="1124"/>
      <c r="O461" s="378" t="s">
        <v>401</v>
      </c>
      <c r="P461" s="378" t="s">
        <v>401</v>
      </c>
      <c r="Q461" s="378" t="s">
        <v>401</v>
      </c>
      <c r="R461" s="378" t="s">
        <v>401</v>
      </c>
      <c r="S461" s="375" t="s">
        <v>401</v>
      </c>
      <c r="T461" s="375" t="s">
        <v>401</v>
      </c>
      <c r="U461" s="375" t="s">
        <v>401</v>
      </c>
      <c r="V461" s="375" t="s">
        <v>401</v>
      </c>
      <c r="W461" s="375" t="s">
        <v>401</v>
      </c>
      <c r="X461" s="378" t="s">
        <v>401</v>
      </c>
      <c r="Y461" s="378" t="s">
        <v>401</v>
      </c>
      <c r="Z461" s="650" t="s">
        <v>1350</v>
      </c>
    </row>
    <row r="462" spans="1:26" ht="38.1" customHeight="1" x14ac:dyDescent="0.3">
      <c r="A462" s="1327"/>
      <c r="B462" s="1287"/>
      <c r="C462" s="1312"/>
      <c r="D462" s="1472"/>
      <c r="E462" s="1287"/>
      <c r="F462" s="1287"/>
      <c r="G462" s="1287"/>
      <c r="H462" s="1287"/>
      <c r="I462" s="1287"/>
      <c r="J462" s="255">
        <v>17</v>
      </c>
      <c r="K462" s="394" t="s">
        <v>647</v>
      </c>
      <c r="L462" s="378">
        <v>18</v>
      </c>
      <c r="M462" s="398">
        <f t="shared" si="61"/>
        <v>1.0588235294117647</v>
      </c>
      <c r="N462" s="1124"/>
      <c r="O462" s="378">
        <v>18</v>
      </c>
      <c r="P462" s="101">
        <f t="shared" si="60"/>
        <v>1</v>
      </c>
      <c r="Q462" s="335" t="s">
        <v>394</v>
      </c>
      <c r="R462" s="99" t="s">
        <v>445</v>
      </c>
      <c r="S462" s="345" t="s">
        <v>394</v>
      </c>
      <c r="T462" s="352" t="s">
        <v>446</v>
      </c>
      <c r="U462" s="352" t="s">
        <v>396</v>
      </c>
      <c r="V462" s="352" t="s">
        <v>396</v>
      </c>
      <c r="W462" s="352" t="s">
        <v>396</v>
      </c>
      <c r="X462" s="340" t="s">
        <v>394</v>
      </c>
      <c r="Y462" s="430" t="s">
        <v>396</v>
      </c>
      <c r="Z462" s="466" t="s">
        <v>517</v>
      </c>
    </row>
    <row r="463" spans="1:26" ht="55.35" customHeight="1" x14ac:dyDescent="0.3">
      <c r="A463" s="1327"/>
      <c r="B463" s="1287"/>
      <c r="C463" s="1312"/>
      <c r="D463" s="1472"/>
      <c r="E463" s="1287"/>
      <c r="F463" s="1287"/>
      <c r="G463" s="1287"/>
      <c r="H463" s="1287"/>
      <c r="I463" s="1287"/>
      <c r="J463" s="255">
        <v>16</v>
      </c>
      <c r="K463" s="394" t="s">
        <v>648</v>
      </c>
      <c r="L463" s="378" t="s">
        <v>401</v>
      </c>
      <c r="M463" s="433" t="s">
        <v>401</v>
      </c>
      <c r="N463" s="1124"/>
      <c r="O463" s="378" t="s">
        <v>401</v>
      </c>
      <c r="P463" s="378" t="s">
        <v>401</v>
      </c>
      <c r="Q463" s="378" t="s">
        <v>401</v>
      </c>
      <c r="R463" s="378" t="s">
        <v>401</v>
      </c>
      <c r="S463" s="375" t="s">
        <v>401</v>
      </c>
      <c r="T463" s="375" t="s">
        <v>401</v>
      </c>
      <c r="U463" s="375" t="s">
        <v>401</v>
      </c>
      <c r="V463" s="375" t="s">
        <v>401</v>
      </c>
      <c r="W463" s="375" t="s">
        <v>401</v>
      </c>
      <c r="X463" s="378" t="s">
        <v>401</v>
      </c>
      <c r="Y463" s="378" t="s">
        <v>401</v>
      </c>
      <c r="Z463" s="650" t="s">
        <v>1350</v>
      </c>
    </row>
    <row r="464" spans="1:26" ht="38.1" customHeight="1" x14ac:dyDescent="0.3">
      <c r="A464" s="1327"/>
      <c r="B464" s="1287"/>
      <c r="C464" s="1312"/>
      <c r="D464" s="1472"/>
      <c r="E464" s="1287"/>
      <c r="F464" s="1287"/>
      <c r="G464" s="1287"/>
      <c r="H464" s="1287"/>
      <c r="I464" s="1287"/>
      <c r="J464" s="255">
        <v>17</v>
      </c>
      <c r="K464" s="394" t="s">
        <v>649</v>
      </c>
      <c r="L464" s="378">
        <v>17</v>
      </c>
      <c r="M464" s="398">
        <f t="shared" ref="M464:M466" si="62">IF(L465="-----","-----",L465/J465)</f>
        <v>1</v>
      </c>
      <c r="N464" s="1124"/>
      <c r="O464" s="378">
        <v>17</v>
      </c>
      <c r="P464" s="101">
        <f t="shared" si="60"/>
        <v>1</v>
      </c>
      <c r="Q464" s="335" t="s">
        <v>394</v>
      </c>
      <c r="R464" s="99" t="s">
        <v>445</v>
      </c>
      <c r="S464" s="345" t="s">
        <v>394</v>
      </c>
      <c r="T464" s="352" t="s">
        <v>446</v>
      </c>
      <c r="U464" s="352" t="s">
        <v>396</v>
      </c>
      <c r="V464" s="352" t="s">
        <v>396</v>
      </c>
      <c r="W464" s="352" t="s">
        <v>396</v>
      </c>
      <c r="X464" s="340" t="s">
        <v>394</v>
      </c>
      <c r="Y464" s="430" t="s">
        <v>396</v>
      </c>
      <c r="Z464" s="466" t="s">
        <v>517</v>
      </c>
    </row>
    <row r="465" spans="1:28" ht="38.1" customHeight="1" x14ac:dyDescent="0.3">
      <c r="A465" s="1327"/>
      <c r="B465" s="1287"/>
      <c r="C465" s="1312"/>
      <c r="D465" s="1472"/>
      <c r="E465" s="1287"/>
      <c r="F465" s="1287"/>
      <c r="G465" s="1287"/>
      <c r="H465" s="1287"/>
      <c r="I465" s="1287"/>
      <c r="J465" s="255">
        <v>18</v>
      </c>
      <c r="K465" s="394" t="s">
        <v>590</v>
      </c>
      <c r="L465" s="378">
        <v>18</v>
      </c>
      <c r="M465" s="398">
        <f t="shared" si="62"/>
        <v>1</v>
      </c>
      <c r="N465" s="1124"/>
      <c r="O465" s="378">
        <v>18</v>
      </c>
      <c r="P465" s="101">
        <f t="shared" si="60"/>
        <v>1</v>
      </c>
      <c r="Q465" s="335" t="s">
        <v>394</v>
      </c>
      <c r="R465" s="99" t="s">
        <v>445</v>
      </c>
      <c r="S465" s="345" t="s">
        <v>394</v>
      </c>
      <c r="T465" s="352" t="s">
        <v>446</v>
      </c>
      <c r="U465" s="352" t="s">
        <v>396</v>
      </c>
      <c r="V465" s="352" t="s">
        <v>396</v>
      </c>
      <c r="W465" s="352" t="s">
        <v>396</v>
      </c>
      <c r="X465" s="340" t="s">
        <v>394</v>
      </c>
      <c r="Y465" s="430" t="s">
        <v>396</v>
      </c>
      <c r="Z465" s="466" t="s">
        <v>517</v>
      </c>
    </row>
    <row r="466" spans="1:28" ht="38.1" customHeight="1" x14ac:dyDescent="0.3">
      <c r="A466" s="1327"/>
      <c r="B466" s="1287"/>
      <c r="C466" s="1312"/>
      <c r="D466" s="1472"/>
      <c r="E466" s="1287"/>
      <c r="F466" s="1287"/>
      <c r="G466" s="1287"/>
      <c r="H466" s="1287"/>
      <c r="I466" s="1287"/>
      <c r="J466" s="255">
        <v>16</v>
      </c>
      <c r="K466" s="394" t="s">
        <v>592</v>
      </c>
      <c r="L466" s="378">
        <v>16</v>
      </c>
      <c r="M466" s="398">
        <f t="shared" si="62"/>
        <v>1</v>
      </c>
      <c r="N466" s="1124"/>
      <c r="O466" s="378">
        <v>16</v>
      </c>
      <c r="P466" s="101">
        <f t="shared" si="60"/>
        <v>1</v>
      </c>
      <c r="Q466" s="335" t="s">
        <v>394</v>
      </c>
      <c r="R466" s="99" t="s">
        <v>445</v>
      </c>
      <c r="S466" s="345" t="s">
        <v>394</v>
      </c>
      <c r="T466" s="352" t="s">
        <v>446</v>
      </c>
      <c r="U466" s="352" t="s">
        <v>396</v>
      </c>
      <c r="V466" s="352" t="s">
        <v>396</v>
      </c>
      <c r="W466" s="352" t="s">
        <v>396</v>
      </c>
      <c r="X466" s="340" t="s">
        <v>394</v>
      </c>
      <c r="Y466" s="430" t="s">
        <v>396</v>
      </c>
      <c r="Z466" s="466" t="s">
        <v>517</v>
      </c>
    </row>
    <row r="467" spans="1:28" ht="38.1" customHeight="1" x14ac:dyDescent="0.3">
      <c r="A467" s="1327"/>
      <c r="B467" s="1287"/>
      <c r="C467" s="1312"/>
      <c r="D467" s="1472"/>
      <c r="E467" s="1287"/>
      <c r="F467" s="1287"/>
      <c r="G467" s="1287"/>
      <c r="H467" s="1287"/>
      <c r="I467" s="1287"/>
      <c r="J467" s="255">
        <v>17</v>
      </c>
      <c r="K467" s="394" t="s">
        <v>594</v>
      </c>
      <c r="L467" s="378">
        <v>17</v>
      </c>
      <c r="M467" s="398">
        <f>IF(L468="-----","-----",L468/J468)</f>
        <v>1</v>
      </c>
      <c r="N467" s="1124"/>
      <c r="O467" s="378">
        <v>17</v>
      </c>
      <c r="P467" s="101">
        <f t="shared" si="60"/>
        <v>1</v>
      </c>
      <c r="Q467" s="335" t="s">
        <v>394</v>
      </c>
      <c r="R467" s="99" t="s">
        <v>445</v>
      </c>
      <c r="S467" s="345" t="s">
        <v>394</v>
      </c>
      <c r="T467" s="352" t="s">
        <v>446</v>
      </c>
      <c r="U467" s="352" t="s">
        <v>396</v>
      </c>
      <c r="V467" s="352" t="s">
        <v>396</v>
      </c>
      <c r="W467" s="352" t="s">
        <v>396</v>
      </c>
      <c r="X467" s="340" t="s">
        <v>394</v>
      </c>
      <c r="Y467" s="430" t="s">
        <v>396</v>
      </c>
      <c r="Z467" s="466" t="s">
        <v>517</v>
      </c>
    </row>
    <row r="468" spans="1:28" ht="38.1" customHeight="1" x14ac:dyDescent="0.3">
      <c r="A468" s="1327"/>
      <c r="B468" s="1287"/>
      <c r="C468" s="1312"/>
      <c r="D468" s="1472"/>
      <c r="E468" s="1287"/>
      <c r="F468" s="1287"/>
      <c r="G468" s="1287"/>
      <c r="H468" s="1287"/>
      <c r="I468" s="1287"/>
      <c r="J468" s="255">
        <v>15</v>
      </c>
      <c r="K468" s="394" t="s">
        <v>784</v>
      </c>
      <c r="L468" s="378">
        <v>15</v>
      </c>
      <c r="M468" s="398">
        <f>IF(L469="-----","-----",L469/J469)</f>
        <v>1</v>
      </c>
      <c r="N468" s="1124"/>
      <c r="O468" s="378">
        <v>15</v>
      </c>
      <c r="P468" s="101">
        <f t="shared" si="60"/>
        <v>1</v>
      </c>
      <c r="Q468" s="335" t="s">
        <v>394</v>
      </c>
      <c r="R468" s="99" t="s">
        <v>445</v>
      </c>
      <c r="S468" s="345" t="s">
        <v>394</v>
      </c>
      <c r="T468" s="352" t="s">
        <v>446</v>
      </c>
      <c r="U468" s="352" t="s">
        <v>396</v>
      </c>
      <c r="V468" s="352" t="s">
        <v>396</v>
      </c>
      <c r="W468" s="352" t="s">
        <v>396</v>
      </c>
      <c r="X468" s="340" t="s">
        <v>394</v>
      </c>
      <c r="Y468" s="430" t="s">
        <v>396</v>
      </c>
      <c r="Z468" s="466" t="s">
        <v>517</v>
      </c>
    </row>
    <row r="469" spans="1:28" ht="38.1" customHeight="1" x14ac:dyDescent="0.3">
      <c r="A469" s="1328"/>
      <c r="B469" s="1288"/>
      <c r="C469" s="1349"/>
      <c r="D469" s="1351"/>
      <c r="E469" s="1288"/>
      <c r="F469" s="1288"/>
      <c r="G469" s="1288"/>
      <c r="H469" s="1288"/>
      <c r="I469" s="1288"/>
      <c r="J469" s="255">
        <v>17</v>
      </c>
      <c r="K469" s="354" t="s">
        <v>785</v>
      </c>
      <c r="L469" s="378">
        <v>17</v>
      </c>
      <c r="M469" s="398">
        <f t="shared" ref="M469" si="63">IF(L469="-----","-----",L469/J469)</f>
        <v>1</v>
      </c>
      <c r="N469" s="1125"/>
      <c r="O469" s="378">
        <v>17</v>
      </c>
      <c r="P469" s="101">
        <f>IF(O469="-----","-----",O469/L469)</f>
        <v>1</v>
      </c>
      <c r="Q469" s="335" t="s">
        <v>394</v>
      </c>
      <c r="R469" s="99" t="s">
        <v>445</v>
      </c>
      <c r="S469" s="345" t="s">
        <v>394</v>
      </c>
      <c r="T469" s="352" t="s">
        <v>446</v>
      </c>
      <c r="U469" s="352" t="s">
        <v>396</v>
      </c>
      <c r="V469" s="352" t="s">
        <v>396</v>
      </c>
      <c r="W469" s="352" t="s">
        <v>396</v>
      </c>
      <c r="X469" s="340" t="s">
        <v>394</v>
      </c>
      <c r="Y469" s="430" t="s">
        <v>396</v>
      </c>
      <c r="Z469" s="466" t="s">
        <v>517</v>
      </c>
    </row>
    <row r="470" spans="1:28" ht="193.5" customHeight="1" x14ac:dyDescent="0.3">
      <c r="A470" s="785" t="s">
        <v>786</v>
      </c>
      <c r="B470" s="262" t="s">
        <v>787</v>
      </c>
      <c r="C470" s="263" t="s">
        <v>1289</v>
      </c>
      <c r="D470" s="264" t="s">
        <v>788</v>
      </c>
      <c r="E470" s="247" t="s">
        <v>789</v>
      </c>
      <c r="F470" s="265" t="s">
        <v>790</v>
      </c>
      <c r="G470" s="266" t="s">
        <v>791</v>
      </c>
      <c r="H470" s="262" t="s">
        <v>792</v>
      </c>
      <c r="I470" s="266" t="s">
        <v>793</v>
      </c>
      <c r="J470" s="253">
        <v>2139</v>
      </c>
      <c r="K470" s="386" t="s">
        <v>391</v>
      </c>
      <c r="L470" s="375" t="s">
        <v>401</v>
      </c>
      <c r="M470" s="387" t="s">
        <v>401</v>
      </c>
      <c r="N470" s="413" t="s">
        <v>1351</v>
      </c>
      <c r="O470" s="375" t="s">
        <v>401</v>
      </c>
      <c r="P470" s="372" t="s">
        <v>401</v>
      </c>
      <c r="Q470" s="335" t="s">
        <v>394</v>
      </c>
      <c r="R470" s="99" t="s">
        <v>445</v>
      </c>
      <c r="S470" s="345" t="s">
        <v>394</v>
      </c>
      <c r="T470" s="352" t="s">
        <v>446</v>
      </c>
      <c r="U470" s="352" t="s">
        <v>396</v>
      </c>
      <c r="V470" s="352" t="s">
        <v>396</v>
      </c>
      <c r="W470" s="352" t="s">
        <v>396</v>
      </c>
      <c r="X470" s="340" t="s">
        <v>394</v>
      </c>
      <c r="Y470" s="430" t="s">
        <v>396</v>
      </c>
      <c r="Z470" s="466" t="s">
        <v>517</v>
      </c>
    </row>
    <row r="471" spans="1:28" ht="146.4" customHeight="1" x14ac:dyDescent="0.3">
      <c r="A471" s="757" t="s">
        <v>405</v>
      </c>
      <c r="B471" s="258" t="s">
        <v>1352</v>
      </c>
      <c r="C471" s="267" t="s">
        <v>1276</v>
      </c>
      <c r="D471" s="261" t="s">
        <v>1353</v>
      </c>
      <c r="E471" s="260" t="s">
        <v>1354</v>
      </c>
      <c r="F471" s="249" t="s">
        <v>1355</v>
      </c>
      <c r="G471" s="253" t="s">
        <v>690</v>
      </c>
      <c r="H471" s="258" t="s">
        <v>1356</v>
      </c>
      <c r="I471" s="254" t="s">
        <v>1357</v>
      </c>
      <c r="J471" s="254">
        <v>65</v>
      </c>
      <c r="K471" s="346" t="s">
        <v>1358</v>
      </c>
      <c r="L471" s="99">
        <v>72</v>
      </c>
      <c r="M471" s="101">
        <f t="shared" ref="M471:M479" si="64">IF(L471="-----","-----",L471/J471)</f>
        <v>1.1076923076923078</v>
      </c>
      <c r="N471" s="494" t="s">
        <v>929</v>
      </c>
      <c r="O471" s="99" t="s">
        <v>400</v>
      </c>
      <c r="P471" s="101" t="str">
        <f t="shared" ref="P471" si="65">IF(O471="-----","-----",O471/L471)</f>
        <v>-----</v>
      </c>
      <c r="Q471" s="335" t="s">
        <v>394</v>
      </c>
      <c r="R471" s="99" t="s">
        <v>445</v>
      </c>
      <c r="S471" s="345" t="s">
        <v>394</v>
      </c>
      <c r="T471" s="352" t="s">
        <v>446</v>
      </c>
      <c r="U471" s="352" t="s">
        <v>396</v>
      </c>
      <c r="V471" s="352" t="s">
        <v>396</v>
      </c>
      <c r="W471" s="352" t="s">
        <v>396</v>
      </c>
      <c r="X471" s="340" t="s">
        <v>394</v>
      </c>
      <c r="Y471" s="430" t="s">
        <v>396</v>
      </c>
      <c r="Z471" s="351" t="s">
        <v>1359</v>
      </c>
    </row>
    <row r="472" spans="1:28" ht="45" customHeight="1" x14ac:dyDescent="0.3">
      <c r="A472" s="1117" t="s">
        <v>420</v>
      </c>
      <c r="B472" s="1129" t="s">
        <v>1360</v>
      </c>
      <c r="C472" s="281" t="s">
        <v>1361</v>
      </c>
      <c r="D472" s="1385" t="s">
        <v>1362</v>
      </c>
      <c r="E472" s="1286" t="s">
        <v>1363</v>
      </c>
      <c r="F472" s="1305" t="s">
        <v>1364</v>
      </c>
      <c r="G472" s="1286" t="s">
        <v>1365</v>
      </c>
      <c r="H472" s="1132" t="s">
        <v>1366</v>
      </c>
      <c r="I472" s="254" t="s">
        <v>598</v>
      </c>
      <c r="J472" s="254">
        <v>18</v>
      </c>
      <c r="K472" s="495" t="s">
        <v>598</v>
      </c>
      <c r="L472" s="495">
        <v>18</v>
      </c>
      <c r="M472" s="101">
        <f t="shared" si="64"/>
        <v>1</v>
      </c>
      <c r="N472" s="1384" t="s">
        <v>1367</v>
      </c>
      <c r="O472" s="495">
        <v>18</v>
      </c>
      <c r="P472" s="101">
        <f>IF(O472="-----","-----",O472/L472)</f>
        <v>1</v>
      </c>
      <c r="Q472" s="335" t="s">
        <v>394</v>
      </c>
      <c r="R472" s="99" t="s">
        <v>445</v>
      </c>
      <c r="S472" s="345" t="s">
        <v>394</v>
      </c>
      <c r="T472" s="352" t="s">
        <v>446</v>
      </c>
      <c r="U472" s="352" t="s">
        <v>396</v>
      </c>
      <c r="V472" s="352" t="s">
        <v>396</v>
      </c>
      <c r="W472" s="352" t="s">
        <v>396</v>
      </c>
      <c r="X472" s="340" t="s">
        <v>394</v>
      </c>
      <c r="Y472" s="430" t="s">
        <v>396</v>
      </c>
      <c r="Z472" s="1395" t="s">
        <v>517</v>
      </c>
    </row>
    <row r="473" spans="1:28" ht="45" customHeight="1" x14ac:dyDescent="0.3">
      <c r="A473" s="1118"/>
      <c r="B473" s="1130"/>
      <c r="C473" s="281" t="s">
        <v>1368</v>
      </c>
      <c r="D473" s="1386"/>
      <c r="E473" s="1287"/>
      <c r="F473" s="1306"/>
      <c r="G473" s="1287"/>
      <c r="H473" s="1133"/>
      <c r="I473" s="254" t="s">
        <v>600</v>
      </c>
      <c r="J473" s="254">
        <v>21</v>
      </c>
      <c r="K473" s="495" t="s">
        <v>600</v>
      </c>
      <c r="L473" s="495">
        <v>21</v>
      </c>
      <c r="M473" s="101">
        <f t="shared" si="64"/>
        <v>1</v>
      </c>
      <c r="N473" s="1400"/>
      <c r="O473" s="495">
        <v>21</v>
      </c>
      <c r="P473" s="101">
        <f t="shared" ref="P473:P475" si="66">IF(O473="-----","-----",O473/L473)</f>
        <v>1</v>
      </c>
      <c r="Q473" s="335" t="s">
        <v>394</v>
      </c>
      <c r="R473" s="99" t="s">
        <v>445</v>
      </c>
      <c r="S473" s="345" t="s">
        <v>394</v>
      </c>
      <c r="T473" s="352" t="s">
        <v>446</v>
      </c>
      <c r="U473" s="352" t="s">
        <v>396</v>
      </c>
      <c r="V473" s="352" t="s">
        <v>396</v>
      </c>
      <c r="W473" s="352" t="s">
        <v>396</v>
      </c>
      <c r="X473" s="340" t="s">
        <v>394</v>
      </c>
      <c r="Y473" s="430" t="s">
        <v>396</v>
      </c>
      <c r="Z473" s="1396"/>
    </row>
    <row r="474" spans="1:28" ht="45" customHeight="1" x14ac:dyDescent="0.3">
      <c r="A474" s="1118"/>
      <c r="B474" s="1130"/>
      <c r="C474" s="281" t="s">
        <v>1369</v>
      </c>
      <c r="D474" s="1386"/>
      <c r="E474" s="1287"/>
      <c r="F474" s="1306"/>
      <c r="G474" s="1287"/>
      <c r="H474" s="1133"/>
      <c r="I474" s="254" t="s">
        <v>602</v>
      </c>
      <c r="J474" s="254">
        <v>19</v>
      </c>
      <c r="K474" s="495" t="s">
        <v>602</v>
      </c>
      <c r="L474" s="495">
        <v>19</v>
      </c>
      <c r="M474" s="101">
        <f t="shared" si="64"/>
        <v>1</v>
      </c>
      <c r="N474" s="1400"/>
      <c r="O474" s="495">
        <v>19</v>
      </c>
      <c r="P474" s="101">
        <f t="shared" si="66"/>
        <v>1</v>
      </c>
      <c r="Q474" s="335" t="s">
        <v>394</v>
      </c>
      <c r="R474" s="99" t="s">
        <v>445</v>
      </c>
      <c r="S474" s="345" t="s">
        <v>394</v>
      </c>
      <c r="T474" s="352" t="s">
        <v>446</v>
      </c>
      <c r="U474" s="352" t="s">
        <v>396</v>
      </c>
      <c r="V474" s="352" t="s">
        <v>396</v>
      </c>
      <c r="W474" s="352" t="s">
        <v>396</v>
      </c>
      <c r="X474" s="340" t="s">
        <v>394</v>
      </c>
      <c r="Y474" s="430" t="s">
        <v>396</v>
      </c>
      <c r="Z474" s="1396"/>
    </row>
    <row r="475" spans="1:28" ht="45" customHeight="1" x14ac:dyDescent="0.3">
      <c r="A475" s="1119"/>
      <c r="B475" s="1131"/>
      <c r="C475" s="281" t="s">
        <v>1370</v>
      </c>
      <c r="D475" s="1407"/>
      <c r="E475" s="1288"/>
      <c r="F475" s="1376"/>
      <c r="G475" s="1288"/>
      <c r="H475" s="1134"/>
      <c r="I475" s="254" t="s">
        <v>603</v>
      </c>
      <c r="J475" s="253">
        <v>17</v>
      </c>
      <c r="K475" s="495" t="s">
        <v>603</v>
      </c>
      <c r="L475" s="375">
        <v>17</v>
      </c>
      <c r="M475" s="101">
        <f t="shared" si="64"/>
        <v>1</v>
      </c>
      <c r="N475" s="1401"/>
      <c r="O475" s="375">
        <v>17</v>
      </c>
      <c r="P475" s="101">
        <f t="shared" si="66"/>
        <v>1</v>
      </c>
      <c r="Q475" s="335" t="s">
        <v>394</v>
      </c>
      <c r="R475" s="99" t="s">
        <v>445</v>
      </c>
      <c r="S475" s="345" t="s">
        <v>394</v>
      </c>
      <c r="T475" s="352" t="s">
        <v>446</v>
      </c>
      <c r="U475" s="352" t="s">
        <v>396</v>
      </c>
      <c r="V475" s="352" t="s">
        <v>396</v>
      </c>
      <c r="W475" s="352" t="s">
        <v>396</v>
      </c>
      <c r="X475" s="340" t="s">
        <v>394</v>
      </c>
      <c r="Y475" s="430" t="s">
        <v>396</v>
      </c>
      <c r="Z475" s="1397"/>
    </row>
    <row r="476" spans="1:28" ht="144.75" customHeight="1" x14ac:dyDescent="0.3">
      <c r="A476" s="786" t="s">
        <v>381</v>
      </c>
      <c r="B476" s="266" t="s">
        <v>1371</v>
      </c>
      <c r="C476" s="262" t="s">
        <v>1372</v>
      </c>
      <c r="D476" s="247" t="s">
        <v>1373</v>
      </c>
      <c r="E476" s="247" t="s">
        <v>1374</v>
      </c>
      <c r="F476" s="270" t="s">
        <v>1375</v>
      </c>
      <c r="G476" s="253" t="s">
        <v>690</v>
      </c>
      <c r="H476" s="271" t="s">
        <v>1376</v>
      </c>
      <c r="I476" s="254" t="s">
        <v>52</v>
      </c>
      <c r="J476" s="253">
        <v>95</v>
      </c>
      <c r="K476" s="357" t="s">
        <v>52</v>
      </c>
      <c r="L476" s="99">
        <v>95</v>
      </c>
      <c r="M476" s="496">
        <f t="shared" si="64"/>
        <v>1</v>
      </c>
      <c r="N476" s="497" t="s">
        <v>1377</v>
      </c>
      <c r="O476" s="99">
        <v>95</v>
      </c>
      <c r="P476" s="496">
        <f>IF(O476="-----","-----",O476/L476)</f>
        <v>1</v>
      </c>
      <c r="Q476" s="335" t="s">
        <v>394</v>
      </c>
      <c r="R476" s="99" t="s">
        <v>445</v>
      </c>
      <c r="S476" s="345" t="s">
        <v>394</v>
      </c>
      <c r="T476" s="352" t="s">
        <v>446</v>
      </c>
      <c r="U476" s="352" t="s">
        <v>396</v>
      </c>
      <c r="V476" s="352" t="s">
        <v>396</v>
      </c>
      <c r="W476" s="352" t="s">
        <v>396</v>
      </c>
      <c r="X476" s="340" t="s">
        <v>394</v>
      </c>
      <c r="Y476" s="430" t="s">
        <v>396</v>
      </c>
      <c r="Z476" s="466" t="s">
        <v>517</v>
      </c>
    </row>
    <row r="477" spans="1:28" ht="117" customHeight="1" x14ac:dyDescent="0.3">
      <c r="A477" s="1338">
        <v>7</v>
      </c>
      <c r="B477" s="1390" t="s">
        <v>1021</v>
      </c>
      <c r="C477" s="1541">
        <v>44973</v>
      </c>
      <c r="D477" s="1379" t="s">
        <v>1378</v>
      </c>
      <c r="E477" s="1339" t="s">
        <v>1379</v>
      </c>
      <c r="F477" s="1339" t="s">
        <v>1380</v>
      </c>
      <c r="G477" s="1390" t="s">
        <v>982</v>
      </c>
      <c r="H477" s="1122" t="s">
        <v>1381</v>
      </c>
      <c r="I477" s="256" t="s">
        <v>608</v>
      </c>
      <c r="J477" s="253">
        <v>19</v>
      </c>
      <c r="K477" s="99" t="s">
        <v>608</v>
      </c>
      <c r="L477" s="99">
        <v>19</v>
      </c>
      <c r="M477" s="496">
        <f t="shared" si="64"/>
        <v>1</v>
      </c>
      <c r="N477" s="1116" t="s">
        <v>1382</v>
      </c>
      <c r="O477" s="99">
        <v>19</v>
      </c>
      <c r="P477" s="496">
        <f t="shared" ref="P477" si="67">IF(O477="-----","-----",O477/L477)</f>
        <v>1</v>
      </c>
      <c r="Q477" s="335" t="s">
        <v>394</v>
      </c>
      <c r="R477" s="99" t="s">
        <v>445</v>
      </c>
      <c r="S477" s="345" t="s">
        <v>394</v>
      </c>
      <c r="T477" s="352" t="s">
        <v>446</v>
      </c>
      <c r="U477" s="352" t="s">
        <v>396</v>
      </c>
      <c r="V477" s="352" t="s">
        <v>396</v>
      </c>
      <c r="W477" s="352" t="s">
        <v>396</v>
      </c>
      <c r="X477" s="340" t="s">
        <v>394</v>
      </c>
      <c r="Y477" s="430" t="s">
        <v>396</v>
      </c>
      <c r="Z477" s="1430" t="s">
        <v>1383</v>
      </c>
    </row>
    <row r="478" spans="1:28" ht="100.5" customHeight="1" x14ac:dyDescent="0.3">
      <c r="A478" s="1338"/>
      <c r="B478" s="1390"/>
      <c r="C478" s="1122"/>
      <c r="D478" s="1379"/>
      <c r="E478" s="1339"/>
      <c r="F478" s="1339"/>
      <c r="G478" s="1390"/>
      <c r="H478" s="1122"/>
      <c r="I478" s="256" t="s">
        <v>609</v>
      </c>
      <c r="J478" s="253">
        <v>18</v>
      </c>
      <c r="K478" s="99" t="s">
        <v>609</v>
      </c>
      <c r="L478" s="99">
        <v>18</v>
      </c>
      <c r="M478" s="496">
        <f t="shared" si="64"/>
        <v>1</v>
      </c>
      <c r="N478" s="1116"/>
      <c r="O478" s="99">
        <v>18</v>
      </c>
      <c r="P478" s="496">
        <f>IF(O478="-----","-----",O478/L478)</f>
        <v>1</v>
      </c>
      <c r="Q478" s="335" t="s">
        <v>394</v>
      </c>
      <c r="R478" s="99" t="s">
        <v>445</v>
      </c>
      <c r="S478" s="345" t="s">
        <v>394</v>
      </c>
      <c r="T478" s="352" t="s">
        <v>446</v>
      </c>
      <c r="U478" s="352" t="s">
        <v>396</v>
      </c>
      <c r="V478" s="352" t="s">
        <v>396</v>
      </c>
      <c r="W478" s="352" t="s">
        <v>396</v>
      </c>
      <c r="X478" s="340" t="s">
        <v>394</v>
      </c>
      <c r="Y478" s="430" t="s">
        <v>396</v>
      </c>
      <c r="Z478" s="1431"/>
    </row>
    <row r="479" spans="1:28" ht="204.6" customHeight="1" x14ac:dyDescent="0.3">
      <c r="A479" s="756">
        <v>7</v>
      </c>
      <c r="B479" s="257" t="s">
        <v>1021</v>
      </c>
      <c r="C479" s="499">
        <v>44998</v>
      </c>
      <c r="D479" s="501" t="s">
        <v>1384</v>
      </c>
      <c r="E479" s="505" t="s">
        <v>1385</v>
      </c>
      <c r="F479" s="504" t="s">
        <v>1386</v>
      </c>
      <c r="G479" s="506" t="s">
        <v>982</v>
      </c>
      <c r="H479" s="504" t="s">
        <v>1034</v>
      </c>
      <c r="I479" s="504" t="s">
        <v>1387</v>
      </c>
      <c r="J479" s="506">
        <v>21</v>
      </c>
      <c r="K479" s="735" t="s">
        <v>607</v>
      </c>
      <c r="L479" s="735">
        <v>21</v>
      </c>
      <c r="M479" s="736">
        <f t="shared" si="64"/>
        <v>1</v>
      </c>
      <c r="N479" s="737" t="s">
        <v>1388</v>
      </c>
      <c r="O479" s="598">
        <v>21</v>
      </c>
      <c r="P479" s="736">
        <f t="shared" ref="P479" si="68">IF(O479="-----","-----",O479/L479)</f>
        <v>1</v>
      </c>
      <c r="Q479" s="335" t="s">
        <v>394</v>
      </c>
      <c r="R479" s="99" t="s">
        <v>445</v>
      </c>
      <c r="S479" s="345" t="s">
        <v>394</v>
      </c>
      <c r="T479" s="352" t="s">
        <v>446</v>
      </c>
      <c r="U479" s="352" t="s">
        <v>396</v>
      </c>
      <c r="V479" s="352" t="s">
        <v>396</v>
      </c>
      <c r="W479" s="352" t="s">
        <v>396</v>
      </c>
      <c r="X479" s="340" t="s">
        <v>394</v>
      </c>
      <c r="Y479" s="738" t="s">
        <v>394</v>
      </c>
      <c r="Z479" s="787" t="s">
        <v>1389</v>
      </c>
      <c r="AA479" s="1423"/>
      <c r="AB479" s="1424"/>
    </row>
    <row r="480" spans="1:28" ht="52.65" customHeight="1" x14ac:dyDescent="0.3">
      <c r="A480" s="1117" t="s">
        <v>420</v>
      </c>
      <c r="B480" s="1129" t="s">
        <v>1360</v>
      </c>
      <c r="C480" s="499">
        <v>44998</v>
      </c>
      <c r="D480" s="1392" t="s">
        <v>1390</v>
      </c>
      <c r="E480" s="1392" t="s">
        <v>1391</v>
      </c>
      <c r="F480" s="1437" t="s">
        <v>1392</v>
      </c>
      <c r="G480" s="1354" t="s">
        <v>982</v>
      </c>
      <c r="H480" s="1305" t="s">
        <v>1376</v>
      </c>
      <c r="I480" s="258" t="s">
        <v>607</v>
      </c>
      <c r="J480" s="253">
        <v>20</v>
      </c>
      <c r="K480" s="357" t="s">
        <v>607</v>
      </c>
      <c r="L480" s="99">
        <v>20</v>
      </c>
      <c r="M480" s="496">
        <f t="shared" ref="M480:M485" si="69">IF(L480="-----","-----",L480/J480)</f>
        <v>1</v>
      </c>
      <c r="N480" s="1356" t="s">
        <v>1393</v>
      </c>
      <c r="O480" s="99">
        <v>20</v>
      </c>
      <c r="P480" s="496">
        <f t="shared" ref="P480:P485" si="70">IF(O480="-----","-----",O480/L480)</f>
        <v>1</v>
      </c>
      <c r="Q480" s="335" t="s">
        <v>394</v>
      </c>
      <c r="R480" s="99" t="s">
        <v>445</v>
      </c>
      <c r="S480" s="345" t="s">
        <v>394</v>
      </c>
      <c r="T480" s="352" t="s">
        <v>446</v>
      </c>
      <c r="U480" s="352" t="s">
        <v>396</v>
      </c>
      <c r="V480" s="352" t="s">
        <v>396</v>
      </c>
      <c r="W480" s="352" t="s">
        <v>396</v>
      </c>
      <c r="X480" s="340" t="s">
        <v>394</v>
      </c>
      <c r="Y480" s="430" t="s">
        <v>396</v>
      </c>
      <c r="Z480" s="1398" t="s">
        <v>1394</v>
      </c>
    </row>
    <row r="481" spans="1:26" ht="51" customHeight="1" x14ac:dyDescent="0.3">
      <c r="A481" s="1118"/>
      <c r="B481" s="1130"/>
      <c r="C481" s="1280">
        <v>45001</v>
      </c>
      <c r="D481" s="1392"/>
      <c r="E481" s="1392"/>
      <c r="F481" s="1438"/>
      <c r="G481" s="1448"/>
      <c r="H481" s="1306"/>
      <c r="I481" s="258" t="s">
        <v>608</v>
      </c>
      <c r="J481" s="253">
        <v>18</v>
      </c>
      <c r="K481" s="357" t="s">
        <v>608</v>
      </c>
      <c r="L481" s="99">
        <v>18</v>
      </c>
      <c r="M481" s="496">
        <f t="shared" si="69"/>
        <v>1</v>
      </c>
      <c r="N481" s="1449"/>
      <c r="O481" s="99">
        <v>18</v>
      </c>
      <c r="P481" s="496">
        <f t="shared" si="70"/>
        <v>1</v>
      </c>
      <c r="Q481" s="335" t="s">
        <v>394</v>
      </c>
      <c r="R481" s="99" t="s">
        <v>445</v>
      </c>
      <c r="S481" s="345" t="s">
        <v>394</v>
      </c>
      <c r="T481" s="352" t="s">
        <v>446</v>
      </c>
      <c r="U481" s="352" t="s">
        <v>396</v>
      </c>
      <c r="V481" s="352" t="s">
        <v>396</v>
      </c>
      <c r="W481" s="352" t="s">
        <v>396</v>
      </c>
      <c r="X481" s="340" t="s">
        <v>394</v>
      </c>
      <c r="Y481" s="430" t="s">
        <v>396</v>
      </c>
      <c r="Z481" s="1399"/>
    </row>
    <row r="482" spans="1:26" ht="52.35" customHeight="1" x14ac:dyDescent="0.3">
      <c r="A482" s="1118"/>
      <c r="B482" s="1130"/>
      <c r="C482" s="1133"/>
      <c r="D482" s="1393"/>
      <c r="E482" s="1393"/>
      <c r="F482" s="1438"/>
      <c r="G482" s="1448"/>
      <c r="H482" s="1306"/>
      <c r="I482" s="315" t="s">
        <v>609</v>
      </c>
      <c r="J482" s="255">
        <v>19</v>
      </c>
      <c r="K482" s="357" t="s">
        <v>609</v>
      </c>
      <c r="L482" s="357">
        <v>19</v>
      </c>
      <c r="M482" s="500">
        <f t="shared" si="69"/>
        <v>1</v>
      </c>
      <c r="N482" s="1449"/>
      <c r="O482" s="357">
        <v>19</v>
      </c>
      <c r="P482" s="500">
        <f t="shared" si="70"/>
        <v>1</v>
      </c>
      <c r="Q482" s="335" t="s">
        <v>394</v>
      </c>
      <c r="R482" s="99" t="s">
        <v>445</v>
      </c>
      <c r="S482" s="345" t="s">
        <v>394</v>
      </c>
      <c r="T482" s="352" t="s">
        <v>446</v>
      </c>
      <c r="U482" s="352" t="s">
        <v>396</v>
      </c>
      <c r="V482" s="352" t="s">
        <v>396</v>
      </c>
      <c r="W482" s="352" t="s">
        <v>396</v>
      </c>
      <c r="X482" s="340" t="s">
        <v>394</v>
      </c>
      <c r="Y482" s="430" t="s">
        <v>396</v>
      </c>
      <c r="Z482" s="1399"/>
    </row>
    <row r="483" spans="1:26" ht="66.599999999999994" customHeight="1" x14ac:dyDescent="0.3">
      <c r="A483" s="1326">
        <v>7</v>
      </c>
      <c r="B483" s="1380" t="s">
        <v>1021</v>
      </c>
      <c r="C483" s="1132" t="s">
        <v>1395</v>
      </c>
      <c r="D483" s="1350" t="s">
        <v>1396</v>
      </c>
      <c r="E483" s="1286" t="s">
        <v>1397</v>
      </c>
      <c r="F483" s="1286" t="s">
        <v>1398</v>
      </c>
      <c r="G483" s="1380" t="s">
        <v>982</v>
      </c>
      <c r="H483" s="1286" t="s">
        <v>1034</v>
      </c>
      <c r="I483" s="244" t="s">
        <v>608</v>
      </c>
      <c r="J483" s="253">
        <v>19</v>
      </c>
      <c r="K483" s="424" t="s">
        <v>400</v>
      </c>
      <c r="L483" s="490" t="s">
        <v>400</v>
      </c>
      <c r="M483" s="496" t="str">
        <f t="shared" si="69"/>
        <v>-----</v>
      </c>
      <c r="N483" s="502" t="s">
        <v>393</v>
      </c>
      <c r="O483" s="490" t="s">
        <v>400</v>
      </c>
      <c r="P483" s="496" t="str">
        <f t="shared" si="70"/>
        <v>-----</v>
      </c>
      <c r="Q483" s="502" t="s">
        <v>393</v>
      </c>
      <c r="R483" s="502" t="s">
        <v>393</v>
      </c>
      <c r="S483" s="502" t="s">
        <v>393</v>
      </c>
      <c r="T483" s="502" t="s">
        <v>393</v>
      </c>
      <c r="U483" s="502" t="s">
        <v>393</v>
      </c>
      <c r="V483" s="502" t="s">
        <v>393</v>
      </c>
      <c r="W483" s="502" t="s">
        <v>393</v>
      </c>
      <c r="X483" s="502" t="s">
        <v>393</v>
      </c>
      <c r="Y483" s="503" t="s">
        <v>393</v>
      </c>
      <c r="Z483" s="1135" t="s">
        <v>1399</v>
      </c>
    </row>
    <row r="484" spans="1:26" ht="73.650000000000006" customHeight="1" x14ac:dyDescent="0.3">
      <c r="A484" s="1328"/>
      <c r="B484" s="1381"/>
      <c r="C484" s="1134"/>
      <c r="D484" s="1351"/>
      <c r="E484" s="1288"/>
      <c r="F484" s="1288"/>
      <c r="G484" s="1381"/>
      <c r="H484" s="1288"/>
      <c r="I484" s="244" t="s">
        <v>609</v>
      </c>
      <c r="J484" s="253">
        <v>18</v>
      </c>
      <c r="K484" s="352" t="s">
        <v>400</v>
      </c>
      <c r="L484" s="502" t="s">
        <v>400</v>
      </c>
      <c r="M484" s="500" t="str">
        <f t="shared" si="69"/>
        <v>-----</v>
      </c>
      <c r="N484" s="502" t="s">
        <v>393</v>
      </c>
      <c r="O484" s="502" t="s">
        <v>400</v>
      </c>
      <c r="P484" s="500" t="str">
        <f t="shared" si="70"/>
        <v>-----</v>
      </c>
      <c r="Q484" s="502" t="s">
        <v>393</v>
      </c>
      <c r="R484" s="502" t="s">
        <v>393</v>
      </c>
      <c r="S484" s="502" t="s">
        <v>393</v>
      </c>
      <c r="T484" s="502" t="s">
        <v>393</v>
      </c>
      <c r="U484" s="502" t="s">
        <v>393</v>
      </c>
      <c r="V484" s="502" t="s">
        <v>393</v>
      </c>
      <c r="W484" s="502" t="s">
        <v>393</v>
      </c>
      <c r="X484" s="502" t="s">
        <v>393</v>
      </c>
      <c r="Y484" s="503" t="s">
        <v>393</v>
      </c>
      <c r="Z484" s="1137"/>
    </row>
    <row r="485" spans="1:26" ht="143.4" customHeight="1" x14ac:dyDescent="0.3">
      <c r="A485" s="788" t="s">
        <v>420</v>
      </c>
      <c r="B485" s="273" t="s">
        <v>1400</v>
      </c>
      <c r="C485" s="305" t="s">
        <v>1395</v>
      </c>
      <c r="D485" s="259" t="s">
        <v>1401</v>
      </c>
      <c r="E485" s="259" t="s">
        <v>1402</v>
      </c>
      <c r="F485" s="258" t="s">
        <v>817</v>
      </c>
      <c r="G485" s="273" t="s">
        <v>441</v>
      </c>
      <c r="H485" s="274" t="s">
        <v>818</v>
      </c>
      <c r="I485" s="244" t="s">
        <v>1403</v>
      </c>
      <c r="J485" s="253">
        <v>18</v>
      </c>
      <c r="K485" s="99" t="s">
        <v>583</v>
      </c>
      <c r="L485" s="99">
        <v>18</v>
      </c>
      <c r="M485" s="496">
        <f t="shared" si="69"/>
        <v>1</v>
      </c>
      <c r="N485" s="414" t="s">
        <v>1404</v>
      </c>
      <c r="O485" s="99">
        <v>18</v>
      </c>
      <c r="P485" s="496">
        <f t="shared" si="70"/>
        <v>1</v>
      </c>
      <c r="Q485" s="335" t="s">
        <v>394</v>
      </c>
      <c r="R485" s="99" t="s">
        <v>445</v>
      </c>
      <c r="S485" s="345" t="s">
        <v>394</v>
      </c>
      <c r="T485" s="352" t="s">
        <v>446</v>
      </c>
      <c r="U485" s="352" t="s">
        <v>396</v>
      </c>
      <c r="V485" s="352" t="s">
        <v>396</v>
      </c>
      <c r="W485" s="352" t="s">
        <v>396</v>
      </c>
      <c r="X485" s="340" t="s">
        <v>394</v>
      </c>
      <c r="Y485" s="430" t="s">
        <v>396</v>
      </c>
      <c r="Z485" s="755" t="s">
        <v>821</v>
      </c>
    </row>
    <row r="486" spans="1:26" ht="30" customHeight="1" x14ac:dyDescent="0.3">
      <c r="A486" s="1323" t="s">
        <v>663</v>
      </c>
      <c r="B486" s="1339" t="s">
        <v>664</v>
      </c>
      <c r="C486" s="1280" t="s">
        <v>1405</v>
      </c>
      <c r="D486" s="1404" t="s">
        <v>1406</v>
      </c>
      <c r="E486" s="1469" t="s">
        <v>1407</v>
      </c>
      <c r="F486" s="1132" t="s">
        <v>885</v>
      </c>
      <c r="G486" s="1129" t="s">
        <v>395</v>
      </c>
      <c r="H486" s="1286" t="s">
        <v>668</v>
      </c>
      <c r="I486" s="1305" t="s">
        <v>838</v>
      </c>
      <c r="J486" s="279">
        <v>18</v>
      </c>
      <c r="K486" s="346" t="s">
        <v>626</v>
      </c>
      <c r="L486" s="99">
        <v>18</v>
      </c>
      <c r="M486" s="101">
        <f t="shared" ref="M486:M492" si="71">IF(L486="-----","-----",L486/J486)</f>
        <v>1</v>
      </c>
      <c r="N486" s="1114" t="s">
        <v>1408</v>
      </c>
      <c r="O486" s="99">
        <v>18</v>
      </c>
      <c r="P486" s="101">
        <f t="shared" ref="P486:P491" si="72">IF(O486="-----","-----",O486/L486)</f>
        <v>1</v>
      </c>
      <c r="Q486" s="335" t="s">
        <v>394</v>
      </c>
      <c r="R486" s="99" t="s">
        <v>445</v>
      </c>
      <c r="S486" s="345" t="s">
        <v>394</v>
      </c>
      <c r="T486" s="352" t="s">
        <v>446</v>
      </c>
      <c r="U486" s="352" t="s">
        <v>396</v>
      </c>
      <c r="V486" s="352" t="s">
        <v>396</v>
      </c>
      <c r="W486" s="352" t="s">
        <v>396</v>
      </c>
      <c r="X486" s="384" t="s">
        <v>394</v>
      </c>
      <c r="Y486" s="430" t="s">
        <v>396</v>
      </c>
      <c r="Z486" s="466" t="s">
        <v>517</v>
      </c>
    </row>
    <row r="487" spans="1:26" ht="29.1" customHeight="1" x14ac:dyDescent="0.3">
      <c r="A487" s="1324"/>
      <c r="B487" s="1339"/>
      <c r="C487" s="1281"/>
      <c r="D487" s="1405"/>
      <c r="E487" s="1470"/>
      <c r="F487" s="1133"/>
      <c r="G487" s="1130"/>
      <c r="H487" s="1287"/>
      <c r="I487" s="1306"/>
      <c r="J487" s="279">
        <v>19</v>
      </c>
      <c r="K487" s="346" t="s">
        <v>598</v>
      </c>
      <c r="L487" s="99">
        <v>19</v>
      </c>
      <c r="M487" s="101">
        <f t="shared" si="71"/>
        <v>1</v>
      </c>
      <c r="N487" s="1106"/>
      <c r="O487" s="99">
        <v>19</v>
      </c>
      <c r="P487" s="101">
        <f t="shared" si="72"/>
        <v>1</v>
      </c>
      <c r="Q487" s="335" t="s">
        <v>394</v>
      </c>
      <c r="R487" s="99" t="s">
        <v>445</v>
      </c>
      <c r="S487" s="345" t="s">
        <v>394</v>
      </c>
      <c r="T487" s="352" t="s">
        <v>446</v>
      </c>
      <c r="U487" s="352" t="s">
        <v>396</v>
      </c>
      <c r="V487" s="352" t="s">
        <v>396</v>
      </c>
      <c r="W487" s="352" t="s">
        <v>396</v>
      </c>
      <c r="X487" s="384" t="s">
        <v>394</v>
      </c>
      <c r="Y487" s="430" t="s">
        <v>396</v>
      </c>
      <c r="Z487" s="466" t="s">
        <v>517</v>
      </c>
    </row>
    <row r="488" spans="1:26" ht="29.1" customHeight="1" x14ac:dyDescent="0.3">
      <c r="A488" s="1324"/>
      <c r="B488" s="1339"/>
      <c r="C488" s="1281"/>
      <c r="D488" s="1405"/>
      <c r="E488" s="1470"/>
      <c r="F488" s="1133"/>
      <c r="G488" s="1130"/>
      <c r="H488" s="1287"/>
      <c r="I488" s="1306"/>
      <c r="J488" s="279">
        <v>17</v>
      </c>
      <c r="K488" s="346" t="s">
        <v>600</v>
      </c>
      <c r="L488" s="99">
        <v>17</v>
      </c>
      <c r="M488" s="101">
        <f t="shared" si="71"/>
        <v>1</v>
      </c>
      <c r="N488" s="1106"/>
      <c r="O488" s="99">
        <v>17</v>
      </c>
      <c r="P488" s="101">
        <f t="shared" si="72"/>
        <v>1</v>
      </c>
      <c r="Q488" s="335" t="s">
        <v>394</v>
      </c>
      <c r="R488" s="99" t="s">
        <v>445</v>
      </c>
      <c r="S488" s="345" t="s">
        <v>394</v>
      </c>
      <c r="T488" s="352" t="s">
        <v>446</v>
      </c>
      <c r="U488" s="352" t="s">
        <v>396</v>
      </c>
      <c r="V488" s="352" t="s">
        <v>396</v>
      </c>
      <c r="W488" s="352" t="s">
        <v>396</v>
      </c>
      <c r="X488" s="384" t="s">
        <v>394</v>
      </c>
      <c r="Y488" s="430" t="s">
        <v>396</v>
      </c>
      <c r="Z488" s="466" t="s">
        <v>517</v>
      </c>
    </row>
    <row r="489" spans="1:26" ht="29.1" customHeight="1" x14ac:dyDescent="0.3">
      <c r="A489" s="1324"/>
      <c r="B489" s="1339"/>
      <c r="C489" s="1281"/>
      <c r="D489" s="1405"/>
      <c r="E489" s="1470"/>
      <c r="F489" s="1133"/>
      <c r="G489" s="1130"/>
      <c r="H489" s="1287"/>
      <c r="I489" s="1306"/>
      <c r="J489" s="279">
        <v>20</v>
      </c>
      <c r="K489" s="346" t="s">
        <v>602</v>
      </c>
      <c r="L489" s="99">
        <v>20</v>
      </c>
      <c r="M489" s="101">
        <f t="shared" si="71"/>
        <v>1</v>
      </c>
      <c r="N489" s="1106"/>
      <c r="O489" s="99">
        <v>20</v>
      </c>
      <c r="P489" s="101">
        <f t="shared" si="72"/>
        <v>1</v>
      </c>
      <c r="Q489" s="335" t="s">
        <v>394</v>
      </c>
      <c r="R489" s="99" t="s">
        <v>445</v>
      </c>
      <c r="S489" s="345" t="s">
        <v>394</v>
      </c>
      <c r="T489" s="352" t="s">
        <v>446</v>
      </c>
      <c r="U489" s="352" t="s">
        <v>396</v>
      </c>
      <c r="V489" s="352" t="s">
        <v>396</v>
      </c>
      <c r="W489" s="352" t="s">
        <v>396</v>
      </c>
      <c r="X489" s="384" t="s">
        <v>394</v>
      </c>
      <c r="Y489" s="430" t="s">
        <v>396</v>
      </c>
      <c r="Z489" s="466" t="s">
        <v>517</v>
      </c>
    </row>
    <row r="490" spans="1:26" ht="29.1" customHeight="1" x14ac:dyDescent="0.3">
      <c r="A490" s="1324"/>
      <c r="B490" s="1339"/>
      <c r="C490" s="1281"/>
      <c r="D490" s="1405"/>
      <c r="E490" s="1470"/>
      <c r="F490" s="1133"/>
      <c r="G490" s="1130"/>
      <c r="H490" s="1287"/>
      <c r="I490" s="1306"/>
      <c r="J490" s="279">
        <v>18</v>
      </c>
      <c r="K490" s="346" t="s">
        <v>603</v>
      </c>
      <c r="L490" s="99">
        <v>18</v>
      </c>
      <c r="M490" s="101">
        <f t="shared" si="71"/>
        <v>1</v>
      </c>
      <c r="N490" s="1106"/>
      <c r="O490" s="99">
        <v>18</v>
      </c>
      <c r="P490" s="101">
        <f t="shared" si="72"/>
        <v>1</v>
      </c>
      <c r="Q490" s="335" t="s">
        <v>394</v>
      </c>
      <c r="R490" s="99" t="s">
        <v>445</v>
      </c>
      <c r="S490" s="345" t="s">
        <v>394</v>
      </c>
      <c r="T490" s="352" t="s">
        <v>446</v>
      </c>
      <c r="U490" s="352" t="s">
        <v>396</v>
      </c>
      <c r="V490" s="352" t="s">
        <v>396</v>
      </c>
      <c r="W490" s="352" t="s">
        <v>396</v>
      </c>
      <c r="X490" s="384" t="s">
        <v>394</v>
      </c>
      <c r="Y490" s="430" t="s">
        <v>396</v>
      </c>
      <c r="Z490" s="466" t="s">
        <v>517</v>
      </c>
    </row>
    <row r="491" spans="1:26" ht="29.1" customHeight="1" x14ac:dyDescent="0.3">
      <c r="A491" s="1325"/>
      <c r="B491" s="1339"/>
      <c r="C491" s="1282"/>
      <c r="D491" s="1406"/>
      <c r="E491" s="1471"/>
      <c r="F491" s="1134"/>
      <c r="G491" s="1131"/>
      <c r="H491" s="1288"/>
      <c r="I491" s="1376"/>
      <c r="J491" s="279">
        <v>16</v>
      </c>
      <c r="K491" s="346" t="s">
        <v>604</v>
      </c>
      <c r="L491" s="99">
        <v>16</v>
      </c>
      <c r="M491" s="101">
        <f t="shared" si="71"/>
        <v>1</v>
      </c>
      <c r="N491" s="1107"/>
      <c r="O491" s="99">
        <v>16</v>
      </c>
      <c r="P491" s="101">
        <f t="shared" si="72"/>
        <v>1</v>
      </c>
      <c r="Q491" s="335" t="s">
        <v>394</v>
      </c>
      <c r="R491" s="99" t="s">
        <v>445</v>
      </c>
      <c r="S491" s="345" t="s">
        <v>394</v>
      </c>
      <c r="T491" s="352" t="s">
        <v>446</v>
      </c>
      <c r="U491" s="352" t="s">
        <v>396</v>
      </c>
      <c r="V491" s="352" t="s">
        <v>396</v>
      </c>
      <c r="W491" s="352" t="s">
        <v>396</v>
      </c>
      <c r="X491" s="384" t="s">
        <v>394</v>
      </c>
      <c r="Y491" s="430" t="s">
        <v>396</v>
      </c>
      <c r="Z491" s="466" t="s">
        <v>517</v>
      </c>
    </row>
    <row r="492" spans="1:26" ht="291" customHeight="1" x14ac:dyDescent="0.3">
      <c r="A492" s="284">
        <v>7</v>
      </c>
      <c r="B492" s="272" t="s">
        <v>1409</v>
      </c>
      <c r="C492" s="243" t="s">
        <v>1405</v>
      </c>
      <c r="D492" s="246" t="s">
        <v>1410</v>
      </c>
      <c r="E492" s="247" t="s">
        <v>1411</v>
      </c>
      <c r="F492" s="244" t="s">
        <v>1412</v>
      </c>
      <c r="G492" s="253" t="s">
        <v>690</v>
      </c>
      <c r="H492" s="244" t="s">
        <v>1025</v>
      </c>
      <c r="I492" s="244" t="s">
        <v>575</v>
      </c>
      <c r="J492" s="244">
        <v>1434</v>
      </c>
      <c r="K492" s="488" t="s">
        <v>391</v>
      </c>
      <c r="L492" s="99" t="s">
        <v>400</v>
      </c>
      <c r="M492" s="101" t="str">
        <f t="shared" si="71"/>
        <v>-----</v>
      </c>
      <c r="N492" s="489" t="s">
        <v>1413</v>
      </c>
      <c r="O492" s="99" t="s">
        <v>400</v>
      </c>
      <c r="P492" s="101" t="s">
        <v>400</v>
      </c>
      <c r="Q492" s="335" t="s">
        <v>394</v>
      </c>
      <c r="R492" s="99" t="s">
        <v>445</v>
      </c>
      <c r="S492" s="345" t="s">
        <v>394</v>
      </c>
      <c r="T492" s="352" t="s">
        <v>446</v>
      </c>
      <c r="U492" s="352" t="s">
        <v>396</v>
      </c>
      <c r="V492" s="352" t="s">
        <v>396</v>
      </c>
      <c r="W492" s="491" t="s">
        <v>394</v>
      </c>
      <c r="X492" s="352" t="s">
        <v>396</v>
      </c>
      <c r="Y492" s="353" t="s">
        <v>396</v>
      </c>
      <c r="Z492" s="493" t="s">
        <v>1414</v>
      </c>
    </row>
    <row r="493" spans="1:26" ht="123.75" customHeight="1" x14ac:dyDescent="0.3">
      <c r="A493" s="1326" t="s">
        <v>1415</v>
      </c>
      <c r="B493" s="1286" t="s">
        <v>1416</v>
      </c>
      <c r="C493" s="1382">
        <v>44935</v>
      </c>
      <c r="D493" s="1350" t="s">
        <v>1417</v>
      </c>
      <c r="E493" s="1352" t="s">
        <v>1418</v>
      </c>
      <c r="F493" s="1286" t="s">
        <v>1419</v>
      </c>
      <c r="G493" s="1354" t="s">
        <v>1420</v>
      </c>
      <c r="H493" s="1286" t="s">
        <v>1421</v>
      </c>
      <c r="I493" s="1289" t="s">
        <v>1422</v>
      </c>
      <c r="J493" s="279">
        <v>17</v>
      </c>
      <c r="K493" s="346" t="s">
        <v>648</v>
      </c>
      <c r="L493" s="99">
        <v>17</v>
      </c>
      <c r="M493" s="365">
        <f t="shared" ref="M493:M495" si="73">IF(L493="-----","-----",L493/J493)</f>
        <v>1</v>
      </c>
      <c r="N493" s="1439" t="s">
        <v>1423</v>
      </c>
      <c r="O493" s="99">
        <v>17</v>
      </c>
      <c r="P493" s="365">
        <f t="shared" ref="P493:P495" si="74">IF(O493="-----","-----",O493/L493)</f>
        <v>1</v>
      </c>
      <c r="Q493" s="335" t="s">
        <v>394</v>
      </c>
      <c r="R493" s="99" t="s">
        <v>445</v>
      </c>
      <c r="S493" s="345" t="s">
        <v>394</v>
      </c>
      <c r="T493" s="352" t="s">
        <v>446</v>
      </c>
      <c r="U493" s="352" t="s">
        <v>396</v>
      </c>
      <c r="V493" s="352" t="s">
        <v>396</v>
      </c>
      <c r="W493" s="352" t="s">
        <v>396</v>
      </c>
      <c r="X493" s="384" t="s">
        <v>394</v>
      </c>
      <c r="Y493" s="1441" t="s">
        <v>394</v>
      </c>
      <c r="Z493" s="466" t="s">
        <v>517</v>
      </c>
    </row>
    <row r="494" spans="1:26" ht="126.75" customHeight="1" x14ac:dyDescent="0.3">
      <c r="A494" s="1328"/>
      <c r="B494" s="1288"/>
      <c r="C494" s="1383"/>
      <c r="D494" s="1351"/>
      <c r="E494" s="1353"/>
      <c r="F494" s="1288"/>
      <c r="G494" s="1355"/>
      <c r="H494" s="1288"/>
      <c r="I494" s="1291"/>
      <c r="J494" s="279">
        <v>17</v>
      </c>
      <c r="K494" s="362" t="s">
        <v>649</v>
      </c>
      <c r="L494" s="99">
        <v>17</v>
      </c>
      <c r="M494" s="101">
        <f t="shared" si="73"/>
        <v>1</v>
      </c>
      <c r="N494" s="1440"/>
      <c r="O494" s="99">
        <v>17</v>
      </c>
      <c r="P494" s="365">
        <f t="shared" si="74"/>
        <v>1</v>
      </c>
      <c r="Q494" s="335" t="s">
        <v>394</v>
      </c>
      <c r="R494" s="99" t="s">
        <v>445</v>
      </c>
      <c r="S494" s="345" t="s">
        <v>394</v>
      </c>
      <c r="T494" s="352" t="s">
        <v>446</v>
      </c>
      <c r="U494" s="352" t="s">
        <v>396</v>
      </c>
      <c r="V494" s="352" t="s">
        <v>396</v>
      </c>
      <c r="W494" s="352" t="s">
        <v>396</v>
      </c>
      <c r="X494" s="384" t="s">
        <v>394</v>
      </c>
      <c r="Y494" s="1231"/>
      <c r="Z494" s="466" t="s">
        <v>517</v>
      </c>
    </row>
    <row r="495" spans="1:26" ht="150.9" customHeight="1" x14ac:dyDescent="0.3">
      <c r="A495" s="284" t="s">
        <v>663</v>
      </c>
      <c r="B495" s="244" t="s">
        <v>1080</v>
      </c>
      <c r="C495" s="317">
        <v>44932</v>
      </c>
      <c r="D495" s="655" t="s">
        <v>1424</v>
      </c>
      <c r="E495" s="656" t="s">
        <v>1425</v>
      </c>
      <c r="F495" s="657" t="s">
        <v>1426</v>
      </c>
      <c r="G495" s="654" t="s">
        <v>1427</v>
      </c>
      <c r="H495" s="304" t="s">
        <v>1428</v>
      </c>
      <c r="I495" s="654" t="s">
        <v>1429</v>
      </c>
      <c r="J495" s="280">
        <v>19</v>
      </c>
      <c r="K495" s="395" t="s">
        <v>628</v>
      </c>
      <c r="L495" s="400">
        <v>19</v>
      </c>
      <c r="M495" s="398">
        <f t="shared" si="73"/>
        <v>1</v>
      </c>
      <c r="N495" s="431" t="s">
        <v>1430</v>
      </c>
      <c r="O495" s="402">
        <v>19</v>
      </c>
      <c r="P495" s="101">
        <f t="shared" si="74"/>
        <v>1</v>
      </c>
      <c r="Q495" s="335" t="s">
        <v>394</v>
      </c>
      <c r="R495" s="99" t="s">
        <v>445</v>
      </c>
      <c r="S495" s="345" t="s">
        <v>394</v>
      </c>
      <c r="T495" s="352" t="s">
        <v>446</v>
      </c>
      <c r="U495" s="352" t="s">
        <v>396</v>
      </c>
      <c r="V495" s="352" t="s">
        <v>396</v>
      </c>
      <c r="W495" s="352" t="s">
        <v>396</v>
      </c>
      <c r="X495" s="384" t="s">
        <v>394</v>
      </c>
      <c r="Y495" s="379" t="s">
        <v>394</v>
      </c>
      <c r="Z495" s="466" t="s">
        <v>517</v>
      </c>
    </row>
    <row r="496" spans="1:26" ht="29.1" customHeight="1" x14ac:dyDescent="0.3">
      <c r="A496" s="1338" t="s">
        <v>1145</v>
      </c>
      <c r="B496" s="1339" t="s">
        <v>1431</v>
      </c>
      <c r="C496" s="1408" t="s">
        <v>1432</v>
      </c>
      <c r="D496" s="1379" t="s">
        <v>1433</v>
      </c>
      <c r="E496" s="1445" t="s">
        <v>1434</v>
      </c>
      <c r="F496" s="1339" t="s">
        <v>1435</v>
      </c>
      <c r="G496" s="1508" t="s">
        <v>1436</v>
      </c>
      <c r="H496" s="1339" t="s">
        <v>1437</v>
      </c>
      <c r="I496" s="1339" t="s">
        <v>838</v>
      </c>
      <c r="J496" s="279">
        <v>18</v>
      </c>
      <c r="K496" s="346" t="s">
        <v>626</v>
      </c>
      <c r="L496" s="99">
        <v>18</v>
      </c>
      <c r="M496" s="101">
        <f t="shared" ref="M496:M501" si="75">IF(L496="-----","-----",L496/J496)</f>
        <v>1</v>
      </c>
      <c r="N496" s="1278" t="s">
        <v>1438</v>
      </c>
      <c r="O496" s="99">
        <v>18</v>
      </c>
      <c r="P496" s="101">
        <f t="shared" ref="P496:P501" si="76">IF(O496="-----","-----",O496/L496)</f>
        <v>1</v>
      </c>
      <c r="Q496" s="335" t="s">
        <v>394</v>
      </c>
      <c r="R496" s="99" t="s">
        <v>445</v>
      </c>
      <c r="S496" s="345" t="s">
        <v>394</v>
      </c>
      <c r="T496" s="352" t="s">
        <v>446</v>
      </c>
      <c r="U496" s="352" t="s">
        <v>396</v>
      </c>
      <c r="V496" s="352" t="s">
        <v>396</v>
      </c>
      <c r="W496" s="352" t="s">
        <v>396</v>
      </c>
      <c r="X496" s="384" t="s">
        <v>394</v>
      </c>
      <c r="Y496" s="430" t="s">
        <v>396</v>
      </c>
      <c r="Z496" s="466" t="s">
        <v>517</v>
      </c>
    </row>
    <row r="497" spans="1:26" ht="29.1" customHeight="1" x14ac:dyDescent="0.3">
      <c r="A497" s="1338"/>
      <c r="B497" s="1339"/>
      <c r="C497" s="1408"/>
      <c r="D497" s="1379"/>
      <c r="E497" s="1445"/>
      <c r="F497" s="1339"/>
      <c r="G497" s="1390"/>
      <c r="H497" s="1339"/>
      <c r="I497" s="1339"/>
      <c r="J497" s="279">
        <v>19</v>
      </c>
      <c r="K497" s="346" t="s">
        <v>598</v>
      </c>
      <c r="L497" s="99">
        <v>19</v>
      </c>
      <c r="M497" s="101">
        <f t="shared" si="75"/>
        <v>1</v>
      </c>
      <c r="N497" s="1279"/>
      <c r="O497" s="99">
        <v>19</v>
      </c>
      <c r="P497" s="101">
        <f t="shared" si="76"/>
        <v>1</v>
      </c>
      <c r="Q497" s="335" t="s">
        <v>394</v>
      </c>
      <c r="R497" s="99" t="s">
        <v>445</v>
      </c>
      <c r="S497" s="345" t="s">
        <v>394</v>
      </c>
      <c r="T497" s="352" t="s">
        <v>446</v>
      </c>
      <c r="U497" s="352" t="s">
        <v>396</v>
      </c>
      <c r="V497" s="352" t="s">
        <v>396</v>
      </c>
      <c r="W497" s="352" t="s">
        <v>396</v>
      </c>
      <c r="X497" s="384" t="s">
        <v>394</v>
      </c>
      <c r="Y497" s="430" t="s">
        <v>396</v>
      </c>
      <c r="Z497" s="466" t="s">
        <v>517</v>
      </c>
    </row>
    <row r="498" spans="1:26" ht="29.1" customHeight="1" x14ac:dyDescent="0.3">
      <c r="A498" s="1338"/>
      <c r="B498" s="1339"/>
      <c r="C498" s="1408"/>
      <c r="D498" s="1379"/>
      <c r="E498" s="1445"/>
      <c r="F498" s="1339"/>
      <c r="G498" s="1390"/>
      <c r="H498" s="1339"/>
      <c r="I498" s="1339"/>
      <c r="J498" s="279">
        <v>17</v>
      </c>
      <c r="K498" s="346" t="s">
        <v>600</v>
      </c>
      <c r="L498" s="99">
        <v>17</v>
      </c>
      <c r="M498" s="101">
        <f t="shared" si="75"/>
        <v>1</v>
      </c>
      <c r="N498" s="1279"/>
      <c r="O498" s="99">
        <v>17</v>
      </c>
      <c r="P498" s="101">
        <f t="shared" si="76"/>
        <v>1</v>
      </c>
      <c r="Q498" s="335" t="s">
        <v>394</v>
      </c>
      <c r="R498" s="99" t="s">
        <v>445</v>
      </c>
      <c r="S498" s="345" t="s">
        <v>394</v>
      </c>
      <c r="T498" s="352" t="s">
        <v>446</v>
      </c>
      <c r="U498" s="352" t="s">
        <v>396</v>
      </c>
      <c r="V498" s="352" t="s">
        <v>396</v>
      </c>
      <c r="W498" s="352" t="s">
        <v>396</v>
      </c>
      <c r="X498" s="384" t="s">
        <v>394</v>
      </c>
      <c r="Y498" s="430" t="s">
        <v>396</v>
      </c>
      <c r="Z498" s="466" t="s">
        <v>517</v>
      </c>
    </row>
    <row r="499" spans="1:26" ht="29.1" customHeight="1" x14ac:dyDescent="0.3">
      <c r="A499" s="1338"/>
      <c r="B499" s="1339"/>
      <c r="C499" s="1408"/>
      <c r="D499" s="1379"/>
      <c r="E499" s="1445"/>
      <c r="F499" s="1339"/>
      <c r="G499" s="1390"/>
      <c r="H499" s="1339"/>
      <c r="I499" s="1339"/>
      <c r="J499" s="279">
        <v>20</v>
      </c>
      <c r="K499" s="346" t="s">
        <v>602</v>
      </c>
      <c r="L499" s="99">
        <v>20</v>
      </c>
      <c r="M499" s="101">
        <f t="shared" si="75"/>
        <v>1</v>
      </c>
      <c r="N499" s="1279"/>
      <c r="O499" s="99">
        <v>20</v>
      </c>
      <c r="P499" s="101">
        <f t="shared" si="76"/>
        <v>1</v>
      </c>
      <c r="Q499" s="335" t="s">
        <v>394</v>
      </c>
      <c r="R499" s="99" t="s">
        <v>445</v>
      </c>
      <c r="S499" s="345" t="s">
        <v>394</v>
      </c>
      <c r="T499" s="352" t="s">
        <v>446</v>
      </c>
      <c r="U499" s="352" t="s">
        <v>396</v>
      </c>
      <c r="V499" s="352" t="s">
        <v>396</v>
      </c>
      <c r="W499" s="352" t="s">
        <v>396</v>
      </c>
      <c r="X499" s="384" t="s">
        <v>394</v>
      </c>
      <c r="Y499" s="430" t="s">
        <v>396</v>
      </c>
      <c r="Z499" s="466" t="s">
        <v>517</v>
      </c>
    </row>
    <row r="500" spans="1:26" ht="29.1" customHeight="1" x14ac:dyDescent="0.3">
      <c r="A500" s="1338"/>
      <c r="B500" s="1339"/>
      <c r="C500" s="1408"/>
      <c r="D500" s="1379"/>
      <c r="E500" s="1445"/>
      <c r="F500" s="1339"/>
      <c r="G500" s="1390"/>
      <c r="H500" s="1339"/>
      <c r="I500" s="1339"/>
      <c r="J500" s="279">
        <v>18</v>
      </c>
      <c r="K500" s="346" t="s">
        <v>603</v>
      </c>
      <c r="L500" s="99">
        <v>18</v>
      </c>
      <c r="M500" s="101">
        <f t="shared" si="75"/>
        <v>1</v>
      </c>
      <c r="N500" s="1279"/>
      <c r="O500" s="99">
        <v>18</v>
      </c>
      <c r="P500" s="101">
        <f t="shared" si="76"/>
        <v>1</v>
      </c>
      <c r="Q500" s="335" t="s">
        <v>394</v>
      </c>
      <c r="R500" s="99" t="s">
        <v>445</v>
      </c>
      <c r="S500" s="345" t="s">
        <v>394</v>
      </c>
      <c r="T500" s="352" t="s">
        <v>446</v>
      </c>
      <c r="U500" s="352" t="s">
        <v>396</v>
      </c>
      <c r="V500" s="352" t="s">
        <v>396</v>
      </c>
      <c r="W500" s="352" t="s">
        <v>396</v>
      </c>
      <c r="X500" s="384" t="s">
        <v>394</v>
      </c>
      <c r="Y500" s="430" t="s">
        <v>396</v>
      </c>
      <c r="Z500" s="466" t="s">
        <v>517</v>
      </c>
    </row>
    <row r="501" spans="1:26" ht="29.1" customHeight="1" x14ac:dyDescent="0.3">
      <c r="A501" s="1338"/>
      <c r="B501" s="1339"/>
      <c r="C501" s="1408"/>
      <c r="D501" s="1379"/>
      <c r="E501" s="1445"/>
      <c r="F501" s="1339"/>
      <c r="G501" s="1390"/>
      <c r="H501" s="1339"/>
      <c r="I501" s="1339"/>
      <c r="J501" s="279">
        <v>16</v>
      </c>
      <c r="K501" s="346" t="s">
        <v>604</v>
      </c>
      <c r="L501" s="99">
        <v>16</v>
      </c>
      <c r="M501" s="101">
        <f t="shared" si="75"/>
        <v>1</v>
      </c>
      <c r="N501" s="1434"/>
      <c r="O501" s="99">
        <v>16</v>
      </c>
      <c r="P501" s="101">
        <f t="shared" si="76"/>
        <v>1</v>
      </c>
      <c r="Q501" s="335" t="s">
        <v>394</v>
      </c>
      <c r="R501" s="99" t="s">
        <v>445</v>
      </c>
      <c r="S501" s="345" t="s">
        <v>394</v>
      </c>
      <c r="T501" s="352" t="s">
        <v>446</v>
      </c>
      <c r="U501" s="352" t="s">
        <v>396</v>
      </c>
      <c r="V501" s="352" t="s">
        <v>396</v>
      </c>
      <c r="W501" s="352" t="s">
        <v>396</v>
      </c>
      <c r="X501" s="384" t="s">
        <v>394</v>
      </c>
      <c r="Y501" s="430" t="s">
        <v>396</v>
      </c>
      <c r="Z501" s="466" t="s">
        <v>517</v>
      </c>
    </row>
    <row r="502" spans="1:26" ht="29.1" customHeight="1" x14ac:dyDescent="0.3">
      <c r="A502" s="1326" t="s">
        <v>420</v>
      </c>
      <c r="B502" s="1380" t="s">
        <v>421</v>
      </c>
      <c r="C502" s="1280" t="s">
        <v>1439</v>
      </c>
      <c r="D502" s="1283" t="s">
        <v>1440</v>
      </c>
      <c r="E502" s="1082" t="s">
        <v>1441</v>
      </c>
      <c r="F502" s="1132" t="s">
        <v>1442</v>
      </c>
      <c r="G502" s="1129" t="s">
        <v>690</v>
      </c>
      <c r="H502" s="1132" t="s">
        <v>1443</v>
      </c>
      <c r="I502" s="276" t="s">
        <v>626</v>
      </c>
      <c r="J502" s="248">
        <v>9</v>
      </c>
      <c r="K502" s="346" t="s">
        <v>626</v>
      </c>
      <c r="L502" s="99">
        <v>9</v>
      </c>
      <c r="M502" s="101">
        <v>1</v>
      </c>
      <c r="N502" s="1278" t="s">
        <v>1444</v>
      </c>
      <c r="O502" s="99">
        <v>9</v>
      </c>
      <c r="P502" s="101">
        <v>1</v>
      </c>
      <c r="Q502" s="335" t="s">
        <v>394</v>
      </c>
      <c r="R502" s="99" t="s">
        <v>445</v>
      </c>
      <c r="S502" s="345" t="s">
        <v>394</v>
      </c>
      <c r="T502" s="352" t="s">
        <v>446</v>
      </c>
      <c r="U502" s="352" t="s">
        <v>396</v>
      </c>
      <c r="V502" s="352" t="s">
        <v>396</v>
      </c>
      <c r="W502" s="352" t="s">
        <v>396</v>
      </c>
      <c r="X502" s="384" t="s">
        <v>394</v>
      </c>
      <c r="Y502" s="430" t="s">
        <v>396</v>
      </c>
      <c r="Z502" s="466" t="s">
        <v>517</v>
      </c>
    </row>
    <row r="503" spans="1:26" ht="29.1" customHeight="1" x14ac:dyDescent="0.3">
      <c r="A503" s="1327"/>
      <c r="B503" s="1394"/>
      <c r="C503" s="1281"/>
      <c r="D503" s="1284"/>
      <c r="E503" s="1083"/>
      <c r="F503" s="1133"/>
      <c r="G503" s="1133"/>
      <c r="H503" s="1133"/>
      <c r="I503" s="276" t="s">
        <v>598</v>
      </c>
      <c r="J503" s="248">
        <v>9</v>
      </c>
      <c r="K503" s="346" t="s">
        <v>598</v>
      </c>
      <c r="L503" s="99">
        <v>9</v>
      </c>
      <c r="M503" s="101">
        <v>1</v>
      </c>
      <c r="N503" s="1279"/>
      <c r="O503" s="99">
        <v>9</v>
      </c>
      <c r="P503" s="101">
        <v>1</v>
      </c>
      <c r="Q503" s="335" t="s">
        <v>394</v>
      </c>
      <c r="R503" s="99" t="s">
        <v>445</v>
      </c>
      <c r="S503" s="345" t="s">
        <v>394</v>
      </c>
      <c r="T503" s="352" t="s">
        <v>446</v>
      </c>
      <c r="U503" s="352" t="s">
        <v>396</v>
      </c>
      <c r="V503" s="352" t="s">
        <v>396</v>
      </c>
      <c r="W503" s="352" t="s">
        <v>396</v>
      </c>
      <c r="X503" s="384" t="s">
        <v>394</v>
      </c>
      <c r="Y503" s="430" t="s">
        <v>396</v>
      </c>
      <c r="Z503" s="466" t="s">
        <v>517</v>
      </c>
    </row>
    <row r="504" spans="1:26" ht="29.1" customHeight="1" x14ac:dyDescent="0.3">
      <c r="A504" s="1327"/>
      <c r="B504" s="1394"/>
      <c r="C504" s="1281"/>
      <c r="D504" s="1284"/>
      <c r="E504" s="1083"/>
      <c r="F504" s="1133"/>
      <c r="G504" s="1133"/>
      <c r="H504" s="1133"/>
      <c r="I504" s="276" t="s">
        <v>600</v>
      </c>
      <c r="J504" s="248">
        <v>8</v>
      </c>
      <c r="K504" s="346" t="s">
        <v>600</v>
      </c>
      <c r="L504" s="99">
        <v>8</v>
      </c>
      <c r="M504" s="101">
        <v>1</v>
      </c>
      <c r="N504" s="1279"/>
      <c r="O504" s="99">
        <v>8</v>
      </c>
      <c r="P504" s="101">
        <v>1</v>
      </c>
      <c r="Q504" s="335" t="s">
        <v>394</v>
      </c>
      <c r="R504" s="99" t="s">
        <v>445</v>
      </c>
      <c r="S504" s="345" t="s">
        <v>394</v>
      </c>
      <c r="T504" s="352" t="s">
        <v>446</v>
      </c>
      <c r="U504" s="352" t="s">
        <v>396</v>
      </c>
      <c r="V504" s="352" t="s">
        <v>396</v>
      </c>
      <c r="W504" s="352" t="s">
        <v>396</v>
      </c>
      <c r="X504" s="384" t="s">
        <v>394</v>
      </c>
      <c r="Y504" s="430" t="s">
        <v>396</v>
      </c>
      <c r="Z504" s="466" t="s">
        <v>517</v>
      </c>
    </row>
    <row r="505" spans="1:26" ht="29.1" customHeight="1" x14ac:dyDescent="0.3">
      <c r="A505" s="1327"/>
      <c r="B505" s="1394"/>
      <c r="C505" s="1281"/>
      <c r="D505" s="1284"/>
      <c r="E505" s="1083"/>
      <c r="F505" s="1133"/>
      <c r="G505" s="1133"/>
      <c r="H505" s="1133"/>
      <c r="I505" s="276" t="s">
        <v>602</v>
      </c>
      <c r="J505" s="248">
        <v>9</v>
      </c>
      <c r="K505" s="346" t="s">
        <v>602</v>
      </c>
      <c r="L505" s="99">
        <v>9</v>
      </c>
      <c r="M505" s="101">
        <v>1</v>
      </c>
      <c r="N505" s="1279"/>
      <c r="O505" s="99">
        <v>9</v>
      </c>
      <c r="P505" s="101">
        <v>1</v>
      </c>
      <c r="Q505" s="335" t="s">
        <v>394</v>
      </c>
      <c r="R505" s="99" t="s">
        <v>445</v>
      </c>
      <c r="S505" s="345" t="s">
        <v>394</v>
      </c>
      <c r="T505" s="352" t="s">
        <v>446</v>
      </c>
      <c r="U505" s="352" t="s">
        <v>396</v>
      </c>
      <c r="V505" s="352" t="s">
        <v>396</v>
      </c>
      <c r="W505" s="352" t="s">
        <v>396</v>
      </c>
      <c r="X505" s="384" t="s">
        <v>394</v>
      </c>
      <c r="Y505" s="430" t="s">
        <v>396</v>
      </c>
      <c r="Z505" s="466" t="s">
        <v>517</v>
      </c>
    </row>
    <row r="506" spans="1:26" ht="29.1" customHeight="1" x14ac:dyDescent="0.3">
      <c r="A506" s="1327"/>
      <c r="B506" s="1394"/>
      <c r="C506" s="1281"/>
      <c r="D506" s="1284"/>
      <c r="E506" s="1083"/>
      <c r="F506" s="1133"/>
      <c r="G506" s="1133"/>
      <c r="H506" s="1133"/>
      <c r="I506" s="276" t="s">
        <v>603</v>
      </c>
      <c r="J506" s="248">
        <v>9</v>
      </c>
      <c r="K506" s="346" t="s">
        <v>603</v>
      </c>
      <c r="L506" s="99">
        <v>9</v>
      </c>
      <c r="M506" s="101">
        <v>1</v>
      </c>
      <c r="N506" s="1279"/>
      <c r="O506" s="99">
        <v>9</v>
      </c>
      <c r="P506" s="101">
        <v>1</v>
      </c>
      <c r="Q506" s="335" t="s">
        <v>394</v>
      </c>
      <c r="R506" s="99" t="s">
        <v>445</v>
      </c>
      <c r="S506" s="345" t="s">
        <v>394</v>
      </c>
      <c r="T506" s="352" t="s">
        <v>446</v>
      </c>
      <c r="U506" s="352" t="s">
        <v>396</v>
      </c>
      <c r="V506" s="352" t="s">
        <v>396</v>
      </c>
      <c r="W506" s="352" t="s">
        <v>396</v>
      </c>
      <c r="X506" s="384" t="s">
        <v>394</v>
      </c>
      <c r="Y506" s="430" t="s">
        <v>396</v>
      </c>
      <c r="Z506" s="466" t="s">
        <v>517</v>
      </c>
    </row>
    <row r="507" spans="1:26" ht="29.1" customHeight="1" x14ac:dyDescent="0.3">
      <c r="A507" s="1328"/>
      <c r="B507" s="1381"/>
      <c r="C507" s="1282"/>
      <c r="D507" s="1285"/>
      <c r="E507" s="1084"/>
      <c r="F507" s="1134"/>
      <c r="G507" s="1134"/>
      <c r="H507" s="1134"/>
      <c r="I507" s="276" t="s">
        <v>604</v>
      </c>
      <c r="J507" s="248">
        <v>9</v>
      </c>
      <c r="K507" s="346" t="s">
        <v>604</v>
      </c>
      <c r="L507" s="99">
        <v>8</v>
      </c>
      <c r="M507" s="101">
        <v>0.89</v>
      </c>
      <c r="N507" s="1434"/>
      <c r="O507" s="99">
        <v>8</v>
      </c>
      <c r="P507" s="101">
        <v>1</v>
      </c>
      <c r="Q507" s="335" t="s">
        <v>394</v>
      </c>
      <c r="R507" s="99" t="s">
        <v>445</v>
      </c>
      <c r="S507" s="345" t="s">
        <v>394</v>
      </c>
      <c r="T507" s="352" t="s">
        <v>446</v>
      </c>
      <c r="U507" s="352" t="s">
        <v>396</v>
      </c>
      <c r="V507" s="352" t="s">
        <v>396</v>
      </c>
      <c r="W507" s="352" t="s">
        <v>396</v>
      </c>
      <c r="X507" s="384" t="s">
        <v>394</v>
      </c>
      <c r="Y507" s="430" t="s">
        <v>396</v>
      </c>
      <c r="Z507" s="466" t="s">
        <v>517</v>
      </c>
    </row>
    <row r="508" spans="1:26" ht="91.65" customHeight="1" x14ac:dyDescent="0.3">
      <c r="A508" s="1326" t="s">
        <v>1415</v>
      </c>
      <c r="B508" s="1286" t="s">
        <v>1445</v>
      </c>
      <c r="C508" s="1382">
        <v>44966</v>
      </c>
      <c r="D508" s="1379" t="s">
        <v>1446</v>
      </c>
      <c r="E508" s="1289" t="s">
        <v>1447</v>
      </c>
      <c r="F508" s="1286" t="s">
        <v>1448</v>
      </c>
      <c r="G508" s="1354" t="s">
        <v>1449</v>
      </c>
      <c r="H508" s="1286" t="s">
        <v>1421</v>
      </c>
      <c r="I508" s="1289" t="s">
        <v>1422</v>
      </c>
      <c r="J508" s="248">
        <v>17</v>
      </c>
      <c r="K508" s="362" t="s">
        <v>648</v>
      </c>
      <c r="L508" s="99">
        <v>17</v>
      </c>
      <c r="M508" s="365">
        <f t="shared" ref="M508:M509" si="77">IF(L508="-----","-----",L508/J508)</f>
        <v>1</v>
      </c>
      <c r="N508" s="1435" t="s">
        <v>1450</v>
      </c>
      <c r="O508" s="99">
        <v>17</v>
      </c>
      <c r="P508" s="101">
        <v>1</v>
      </c>
      <c r="Q508" s="335" t="s">
        <v>394</v>
      </c>
      <c r="R508" s="99" t="s">
        <v>445</v>
      </c>
      <c r="S508" s="345" t="s">
        <v>394</v>
      </c>
      <c r="T508" s="352" t="s">
        <v>446</v>
      </c>
      <c r="U508" s="352" t="s">
        <v>396</v>
      </c>
      <c r="V508" s="352" t="s">
        <v>396</v>
      </c>
      <c r="W508" s="352" t="s">
        <v>396</v>
      </c>
      <c r="X508" s="384" t="s">
        <v>394</v>
      </c>
      <c r="Y508" s="1441" t="s">
        <v>394</v>
      </c>
      <c r="Z508" s="466" t="s">
        <v>517</v>
      </c>
    </row>
    <row r="509" spans="1:26" ht="104.4" customHeight="1" x14ac:dyDescent="0.3">
      <c r="A509" s="1328"/>
      <c r="B509" s="1288"/>
      <c r="C509" s="1383"/>
      <c r="D509" s="1351"/>
      <c r="E509" s="1291"/>
      <c r="F509" s="1288"/>
      <c r="G509" s="1355"/>
      <c r="H509" s="1288"/>
      <c r="I509" s="1291"/>
      <c r="J509" s="248">
        <v>17</v>
      </c>
      <c r="K509" s="362" t="s">
        <v>649</v>
      </c>
      <c r="L509" s="99">
        <v>17</v>
      </c>
      <c r="M509" s="365">
        <f t="shared" si="77"/>
        <v>1</v>
      </c>
      <c r="N509" s="1436"/>
      <c r="O509" s="99">
        <v>17</v>
      </c>
      <c r="P509" s="101">
        <v>1</v>
      </c>
      <c r="Q509" s="335" t="s">
        <v>394</v>
      </c>
      <c r="R509" s="99" t="s">
        <v>445</v>
      </c>
      <c r="S509" s="345" t="s">
        <v>394</v>
      </c>
      <c r="T509" s="352" t="s">
        <v>446</v>
      </c>
      <c r="U509" s="352" t="s">
        <v>396</v>
      </c>
      <c r="V509" s="352" t="s">
        <v>396</v>
      </c>
      <c r="W509" s="352" t="s">
        <v>396</v>
      </c>
      <c r="X509" s="384" t="s">
        <v>394</v>
      </c>
      <c r="Y509" s="1231"/>
      <c r="Z509" s="466" t="s">
        <v>517</v>
      </c>
    </row>
    <row r="510" spans="1:26" ht="125.4" customHeight="1" x14ac:dyDescent="0.3">
      <c r="A510" s="284" t="s">
        <v>1451</v>
      </c>
      <c r="B510" s="244" t="s">
        <v>1452</v>
      </c>
      <c r="C510" s="317" t="s">
        <v>1453</v>
      </c>
      <c r="D510" s="246" t="s">
        <v>1454</v>
      </c>
      <c r="E510" s="318" t="s">
        <v>622</v>
      </c>
      <c r="F510" s="244" t="s">
        <v>1455</v>
      </c>
      <c r="G510" s="253" t="s">
        <v>769</v>
      </c>
      <c r="H510" s="244" t="s">
        <v>1456</v>
      </c>
      <c r="I510" s="256" t="s">
        <v>1457</v>
      </c>
      <c r="J510" s="248">
        <v>86</v>
      </c>
      <c r="K510" s="422" t="s">
        <v>1458</v>
      </c>
      <c r="L510" s="354">
        <v>86</v>
      </c>
      <c r="M510" s="423">
        <v>1</v>
      </c>
      <c r="N510" s="349" t="s">
        <v>1459</v>
      </c>
      <c r="O510" s="354">
        <v>86</v>
      </c>
      <c r="P510" s="423">
        <v>1</v>
      </c>
      <c r="Q510" s="335" t="s">
        <v>394</v>
      </c>
      <c r="R510" s="99" t="s">
        <v>445</v>
      </c>
      <c r="S510" s="345" t="s">
        <v>394</v>
      </c>
      <c r="T510" s="352" t="s">
        <v>446</v>
      </c>
      <c r="U510" s="352" t="s">
        <v>396</v>
      </c>
      <c r="V510" s="352" t="s">
        <v>396</v>
      </c>
      <c r="W510" s="352" t="s">
        <v>396</v>
      </c>
      <c r="X510" s="384" t="s">
        <v>394</v>
      </c>
      <c r="Y510" s="353" t="s">
        <v>396</v>
      </c>
      <c r="Z510" s="466" t="s">
        <v>517</v>
      </c>
    </row>
    <row r="511" spans="1:26" ht="121.35" customHeight="1" x14ac:dyDescent="0.3">
      <c r="A511" s="284" t="s">
        <v>381</v>
      </c>
      <c r="B511" s="244" t="s">
        <v>762</v>
      </c>
      <c r="C511" s="245" t="s">
        <v>1453</v>
      </c>
      <c r="D511" s="246" t="s">
        <v>1460</v>
      </c>
      <c r="E511" s="247" t="s">
        <v>1461</v>
      </c>
      <c r="F511" s="244" t="s">
        <v>1462</v>
      </c>
      <c r="G511" s="244" t="s">
        <v>387</v>
      </c>
      <c r="H511" s="244" t="s">
        <v>767</v>
      </c>
      <c r="I511" s="244" t="s">
        <v>487</v>
      </c>
      <c r="J511" s="248">
        <v>1434</v>
      </c>
      <c r="K511" s="354" t="s">
        <v>769</v>
      </c>
      <c r="L511" s="354" t="s">
        <v>393</v>
      </c>
      <c r="M511" s="460" t="s">
        <v>401</v>
      </c>
      <c r="N511" s="462" t="s">
        <v>770</v>
      </c>
      <c r="O511" s="354" t="s">
        <v>393</v>
      </c>
      <c r="P511" s="460" t="s">
        <v>393</v>
      </c>
      <c r="Q511" s="354" t="s">
        <v>396</v>
      </c>
      <c r="R511" s="354" t="s">
        <v>445</v>
      </c>
      <c r="S511" s="360" t="s">
        <v>446</v>
      </c>
      <c r="T511" s="360" t="s">
        <v>446</v>
      </c>
      <c r="U511" s="360" t="s">
        <v>396</v>
      </c>
      <c r="V511" s="360" t="s">
        <v>396</v>
      </c>
      <c r="W511" s="360" t="s">
        <v>396</v>
      </c>
      <c r="X511" s="360" t="s">
        <v>396</v>
      </c>
      <c r="Y511" s="479" t="s">
        <v>396</v>
      </c>
      <c r="Z511" s="371" t="s">
        <v>1120</v>
      </c>
    </row>
    <row r="512" spans="1:26" ht="129.6" customHeight="1" x14ac:dyDescent="0.3">
      <c r="A512" s="284" t="s">
        <v>381</v>
      </c>
      <c r="B512" s="244" t="s">
        <v>762</v>
      </c>
      <c r="C512" s="245" t="s">
        <v>1453</v>
      </c>
      <c r="D512" s="246" t="s">
        <v>1463</v>
      </c>
      <c r="E512" s="247" t="s">
        <v>1464</v>
      </c>
      <c r="F512" s="244" t="s">
        <v>1462</v>
      </c>
      <c r="G512" s="244" t="s">
        <v>1465</v>
      </c>
      <c r="H512" s="244" t="s">
        <v>767</v>
      </c>
      <c r="I512" s="244" t="s">
        <v>487</v>
      </c>
      <c r="J512" s="248">
        <v>1337</v>
      </c>
      <c r="K512" s="354" t="s">
        <v>769</v>
      </c>
      <c r="L512" s="354" t="s">
        <v>393</v>
      </c>
      <c r="M512" s="460" t="s">
        <v>401</v>
      </c>
      <c r="N512" s="462" t="s">
        <v>770</v>
      </c>
      <c r="O512" s="354" t="s">
        <v>393</v>
      </c>
      <c r="P512" s="460" t="s">
        <v>393</v>
      </c>
      <c r="Q512" s="354" t="s">
        <v>396</v>
      </c>
      <c r="R512" s="354" t="s">
        <v>445</v>
      </c>
      <c r="S512" s="360" t="s">
        <v>446</v>
      </c>
      <c r="T512" s="360" t="s">
        <v>446</v>
      </c>
      <c r="U512" s="360" t="s">
        <v>396</v>
      </c>
      <c r="V512" s="360" t="s">
        <v>396</v>
      </c>
      <c r="W512" s="360" t="s">
        <v>396</v>
      </c>
      <c r="X512" s="360" t="s">
        <v>396</v>
      </c>
      <c r="Y512" s="479" t="s">
        <v>396</v>
      </c>
      <c r="Z512" s="371" t="s">
        <v>1120</v>
      </c>
    </row>
    <row r="513" spans="1:26" ht="136.35" customHeight="1" x14ac:dyDescent="0.3">
      <c r="A513" s="284" t="s">
        <v>381</v>
      </c>
      <c r="B513" s="244" t="s">
        <v>762</v>
      </c>
      <c r="C513" s="245" t="s">
        <v>1453</v>
      </c>
      <c r="D513" s="246" t="s">
        <v>1466</v>
      </c>
      <c r="E513" s="247" t="s">
        <v>1461</v>
      </c>
      <c r="F513" s="244" t="s">
        <v>1467</v>
      </c>
      <c r="G513" s="244" t="s">
        <v>387</v>
      </c>
      <c r="H513" s="244" t="s">
        <v>767</v>
      </c>
      <c r="I513" s="244" t="s">
        <v>487</v>
      </c>
      <c r="J513" s="248">
        <v>1337</v>
      </c>
      <c r="K513" s="354" t="s">
        <v>769</v>
      </c>
      <c r="L513" s="354" t="s">
        <v>393</v>
      </c>
      <c r="M513" s="460" t="s">
        <v>401</v>
      </c>
      <c r="N513" s="462" t="s">
        <v>770</v>
      </c>
      <c r="O513" s="354" t="s">
        <v>393</v>
      </c>
      <c r="P513" s="460" t="s">
        <v>393</v>
      </c>
      <c r="Q513" s="354" t="s">
        <v>396</v>
      </c>
      <c r="R513" s="354" t="s">
        <v>445</v>
      </c>
      <c r="S513" s="360" t="s">
        <v>446</v>
      </c>
      <c r="T513" s="360" t="s">
        <v>446</v>
      </c>
      <c r="U513" s="360" t="s">
        <v>396</v>
      </c>
      <c r="V513" s="360" t="s">
        <v>396</v>
      </c>
      <c r="W513" s="360" t="s">
        <v>396</v>
      </c>
      <c r="X513" s="360" t="s">
        <v>396</v>
      </c>
      <c r="Y513" s="479" t="s">
        <v>396</v>
      </c>
      <c r="Z513" s="371" t="s">
        <v>1120</v>
      </c>
    </row>
    <row r="514" spans="1:26" ht="37.65" customHeight="1" x14ac:dyDescent="0.3">
      <c r="A514" s="1326" t="s">
        <v>786</v>
      </c>
      <c r="B514" s="1286" t="s">
        <v>1011</v>
      </c>
      <c r="C514" s="1280" t="s">
        <v>1468</v>
      </c>
      <c r="D514" s="1404" t="s">
        <v>1469</v>
      </c>
      <c r="E514" s="1305" t="s">
        <v>1470</v>
      </c>
      <c r="F514" s="1132" t="s">
        <v>1471</v>
      </c>
      <c r="G514" s="1129" t="s">
        <v>1472</v>
      </c>
      <c r="H514" s="1286" t="s">
        <v>668</v>
      </c>
      <c r="I514" s="1305" t="s">
        <v>1473</v>
      </c>
      <c r="J514" s="270">
        <v>18</v>
      </c>
      <c r="K514" s="346" t="s">
        <v>626</v>
      </c>
      <c r="L514" s="99">
        <v>18</v>
      </c>
      <c r="M514" s="101">
        <f t="shared" ref="M514:M552" si="78">IF(L514="-----","-----",L514/J514)</f>
        <v>1</v>
      </c>
      <c r="N514" s="1126" t="s">
        <v>1474</v>
      </c>
      <c r="O514" s="99">
        <v>18</v>
      </c>
      <c r="P514" s="101">
        <f t="shared" ref="P514:P547" si="79">IF(O514="-----","-----",O514/L514)</f>
        <v>1</v>
      </c>
      <c r="Q514" s="335" t="s">
        <v>394</v>
      </c>
      <c r="R514" s="99" t="s">
        <v>445</v>
      </c>
      <c r="S514" s="345" t="s">
        <v>394</v>
      </c>
      <c r="T514" s="352" t="s">
        <v>446</v>
      </c>
      <c r="U514" s="352" t="s">
        <v>396</v>
      </c>
      <c r="V514" s="352" t="s">
        <v>396</v>
      </c>
      <c r="W514" s="352" t="s">
        <v>396</v>
      </c>
      <c r="X514" s="384" t="s">
        <v>394</v>
      </c>
      <c r="Y514" s="353" t="s">
        <v>396</v>
      </c>
      <c r="Z514" s="466" t="s">
        <v>517</v>
      </c>
    </row>
    <row r="515" spans="1:26" ht="37.65" customHeight="1" x14ac:dyDescent="0.3">
      <c r="A515" s="1327"/>
      <c r="B515" s="1287"/>
      <c r="C515" s="1281"/>
      <c r="D515" s="1405"/>
      <c r="E515" s="1306"/>
      <c r="F515" s="1133"/>
      <c r="G515" s="1130"/>
      <c r="H515" s="1287"/>
      <c r="I515" s="1306"/>
      <c r="J515" s="270">
        <v>19</v>
      </c>
      <c r="K515" s="346" t="s">
        <v>598</v>
      </c>
      <c r="L515" s="99">
        <v>19</v>
      </c>
      <c r="M515" s="101">
        <f t="shared" si="78"/>
        <v>1</v>
      </c>
      <c r="N515" s="1127"/>
      <c r="O515" s="99">
        <v>19</v>
      </c>
      <c r="P515" s="101">
        <f t="shared" si="79"/>
        <v>1</v>
      </c>
      <c r="Q515" s="335" t="s">
        <v>394</v>
      </c>
      <c r="R515" s="99" t="s">
        <v>445</v>
      </c>
      <c r="S515" s="345" t="s">
        <v>394</v>
      </c>
      <c r="T515" s="352" t="s">
        <v>446</v>
      </c>
      <c r="U515" s="352" t="s">
        <v>396</v>
      </c>
      <c r="V515" s="352" t="s">
        <v>396</v>
      </c>
      <c r="W515" s="352" t="s">
        <v>396</v>
      </c>
      <c r="X515" s="384" t="s">
        <v>394</v>
      </c>
      <c r="Y515" s="353" t="s">
        <v>396</v>
      </c>
      <c r="Z515" s="466" t="s">
        <v>517</v>
      </c>
    </row>
    <row r="516" spans="1:26" ht="114.75" customHeight="1" x14ac:dyDescent="0.3">
      <c r="A516" s="1327"/>
      <c r="B516" s="1287"/>
      <c r="C516" s="1281"/>
      <c r="D516" s="1405"/>
      <c r="E516" s="1306"/>
      <c r="F516" s="1133"/>
      <c r="G516" s="1130"/>
      <c r="H516" s="1287"/>
      <c r="I516" s="1306"/>
      <c r="J516" s="270">
        <v>17</v>
      </c>
      <c r="K516" s="346" t="s">
        <v>600</v>
      </c>
      <c r="L516" s="99">
        <v>16</v>
      </c>
      <c r="M516" s="101">
        <f t="shared" si="78"/>
        <v>0.94117647058823528</v>
      </c>
      <c r="N516" s="1127"/>
      <c r="O516" s="99">
        <v>16</v>
      </c>
      <c r="P516" s="101">
        <f t="shared" si="79"/>
        <v>1</v>
      </c>
      <c r="Q516" s="335" t="s">
        <v>394</v>
      </c>
      <c r="R516" s="99" t="s">
        <v>445</v>
      </c>
      <c r="S516" s="345" t="s">
        <v>394</v>
      </c>
      <c r="T516" s="352" t="s">
        <v>446</v>
      </c>
      <c r="U516" s="352" t="s">
        <v>396</v>
      </c>
      <c r="V516" s="352" t="s">
        <v>396</v>
      </c>
      <c r="W516" s="352" t="s">
        <v>396</v>
      </c>
      <c r="X516" s="384" t="s">
        <v>394</v>
      </c>
      <c r="Y516" s="353" t="s">
        <v>396</v>
      </c>
      <c r="Z516" s="351" t="s">
        <v>1475</v>
      </c>
    </row>
    <row r="517" spans="1:26" ht="60" customHeight="1" x14ac:dyDescent="0.3">
      <c r="A517" s="1327"/>
      <c r="B517" s="1287"/>
      <c r="C517" s="1281"/>
      <c r="D517" s="1405"/>
      <c r="E517" s="1306"/>
      <c r="F517" s="1133"/>
      <c r="G517" s="1130"/>
      <c r="H517" s="1287"/>
      <c r="I517" s="1306"/>
      <c r="J517" s="270">
        <v>20</v>
      </c>
      <c r="K517" s="346" t="s">
        <v>602</v>
      </c>
      <c r="L517" s="99">
        <v>19</v>
      </c>
      <c r="M517" s="101">
        <f t="shared" si="78"/>
        <v>0.95</v>
      </c>
      <c r="N517" s="1127"/>
      <c r="O517" s="99">
        <v>18</v>
      </c>
      <c r="P517" s="101">
        <f t="shared" si="79"/>
        <v>0.94736842105263153</v>
      </c>
      <c r="Q517" s="335" t="s">
        <v>394</v>
      </c>
      <c r="R517" s="99" t="s">
        <v>445</v>
      </c>
      <c r="S517" s="345" t="s">
        <v>394</v>
      </c>
      <c r="T517" s="352" t="s">
        <v>446</v>
      </c>
      <c r="U517" s="352" t="s">
        <v>396</v>
      </c>
      <c r="V517" s="352" t="s">
        <v>396</v>
      </c>
      <c r="W517" s="352" t="s">
        <v>396</v>
      </c>
      <c r="X517" s="384" t="s">
        <v>394</v>
      </c>
      <c r="Y517" s="353" t="s">
        <v>396</v>
      </c>
      <c r="Z517" s="351" t="s">
        <v>1476</v>
      </c>
    </row>
    <row r="518" spans="1:26" ht="30.6" customHeight="1" x14ac:dyDescent="0.3">
      <c r="A518" s="1327"/>
      <c r="B518" s="1287"/>
      <c r="C518" s="1281"/>
      <c r="D518" s="1405"/>
      <c r="E518" s="1306"/>
      <c r="F518" s="1133"/>
      <c r="G518" s="1130"/>
      <c r="H518" s="1287"/>
      <c r="I518" s="1306"/>
      <c r="J518" s="270">
        <v>18</v>
      </c>
      <c r="K518" s="346" t="s">
        <v>603</v>
      </c>
      <c r="L518" s="99">
        <v>18</v>
      </c>
      <c r="M518" s="101">
        <f t="shared" si="78"/>
        <v>1</v>
      </c>
      <c r="N518" s="1127"/>
      <c r="O518" s="99">
        <v>18</v>
      </c>
      <c r="P518" s="101">
        <f t="shared" si="79"/>
        <v>1</v>
      </c>
      <c r="Q518" s="335" t="s">
        <v>394</v>
      </c>
      <c r="R518" s="99" t="s">
        <v>445</v>
      </c>
      <c r="S518" s="345" t="s">
        <v>394</v>
      </c>
      <c r="T518" s="352" t="s">
        <v>446</v>
      </c>
      <c r="U518" s="352" t="s">
        <v>396</v>
      </c>
      <c r="V518" s="352" t="s">
        <v>396</v>
      </c>
      <c r="W518" s="352" t="s">
        <v>396</v>
      </c>
      <c r="X518" s="384" t="s">
        <v>394</v>
      </c>
      <c r="Y518" s="353" t="s">
        <v>396</v>
      </c>
      <c r="Z518" s="466" t="s">
        <v>517</v>
      </c>
    </row>
    <row r="519" spans="1:26" ht="30.6" customHeight="1" x14ac:dyDescent="0.3">
      <c r="A519" s="1327"/>
      <c r="B519" s="1287"/>
      <c r="C519" s="1281"/>
      <c r="D519" s="1405"/>
      <c r="E519" s="1306"/>
      <c r="F519" s="1133"/>
      <c r="G519" s="1130"/>
      <c r="H519" s="1287"/>
      <c r="I519" s="1306"/>
      <c r="J519" s="270">
        <v>16</v>
      </c>
      <c r="K519" s="346" t="s">
        <v>604</v>
      </c>
      <c r="L519" s="99">
        <v>16</v>
      </c>
      <c r="M519" s="101">
        <f t="shared" si="78"/>
        <v>1</v>
      </c>
      <c r="N519" s="1127"/>
      <c r="O519" s="99">
        <v>16</v>
      </c>
      <c r="P519" s="101">
        <f t="shared" si="79"/>
        <v>1</v>
      </c>
      <c r="Q519" s="335" t="s">
        <v>394</v>
      </c>
      <c r="R519" s="99" t="s">
        <v>445</v>
      </c>
      <c r="S519" s="345" t="s">
        <v>394</v>
      </c>
      <c r="T519" s="352" t="s">
        <v>446</v>
      </c>
      <c r="U519" s="352" t="s">
        <v>396</v>
      </c>
      <c r="V519" s="352" t="s">
        <v>396</v>
      </c>
      <c r="W519" s="352" t="s">
        <v>396</v>
      </c>
      <c r="X519" s="384" t="s">
        <v>394</v>
      </c>
      <c r="Y519" s="353" t="s">
        <v>396</v>
      </c>
      <c r="Z519" s="466" t="s">
        <v>517</v>
      </c>
    </row>
    <row r="520" spans="1:26" ht="36.6" customHeight="1" x14ac:dyDescent="0.3">
      <c r="A520" s="1327"/>
      <c r="B520" s="1287"/>
      <c r="C520" s="1281"/>
      <c r="D520" s="1405"/>
      <c r="E520" s="1306"/>
      <c r="F520" s="1133"/>
      <c r="G520" s="1130"/>
      <c r="H520" s="1287"/>
      <c r="I520" s="1306"/>
      <c r="J520" s="270">
        <v>16</v>
      </c>
      <c r="K520" s="99" t="s">
        <v>605</v>
      </c>
      <c r="L520" s="99">
        <v>16</v>
      </c>
      <c r="M520" s="101">
        <f t="shared" si="78"/>
        <v>1</v>
      </c>
      <c r="N520" s="1127"/>
      <c r="O520" s="99">
        <v>16</v>
      </c>
      <c r="P520" s="101">
        <f t="shared" si="79"/>
        <v>1</v>
      </c>
      <c r="Q520" s="335" t="s">
        <v>394</v>
      </c>
      <c r="R520" s="99" t="s">
        <v>445</v>
      </c>
      <c r="S520" s="345" t="s">
        <v>394</v>
      </c>
      <c r="T520" s="352" t="s">
        <v>446</v>
      </c>
      <c r="U520" s="352" t="s">
        <v>396</v>
      </c>
      <c r="V520" s="340" t="s">
        <v>394</v>
      </c>
      <c r="W520" s="352" t="s">
        <v>396</v>
      </c>
      <c r="X520" s="352" t="s">
        <v>396</v>
      </c>
      <c r="Y520" s="353" t="s">
        <v>396</v>
      </c>
      <c r="Z520" s="466" t="s">
        <v>517</v>
      </c>
    </row>
    <row r="521" spans="1:26" ht="28.35" customHeight="1" x14ac:dyDescent="0.3">
      <c r="A521" s="1327"/>
      <c r="B521" s="1287"/>
      <c r="C521" s="1281"/>
      <c r="D521" s="1405"/>
      <c r="E521" s="1306"/>
      <c r="F521" s="1133"/>
      <c r="G521" s="1130"/>
      <c r="H521" s="1287"/>
      <c r="I521" s="1306"/>
      <c r="J521" s="270">
        <v>21</v>
      </c>
      <c r="K521" s="99" t="s">
        <v>606</v>
      </c>
      <c r="L521" s="99">
        <v>21</v>
      </c>
      <c r="M521" s="101">
        <f t="shared" si="78"/>
        <v>1</v>
      </c>
      <c r="N521" s="1127"/>
      <c r="O521" s="99">
        <v>21</v>
      </c>
      <c r="P521" s="101">
        <f t="shared" si="79"/>
        <v>1</v>
      </c>
      <c r="Q521" s="335" t="s">
        <v>394</v>
      </c>
      <c r="R521" s="99" t="s">
        <v>445</v>
      </c>
      <c r="S521" s="345" t="s">
        <v>394</v>
      </c>
      <c r="T521" s="352" t="s">
        <v>446</v>
      </c>
      <c r="U521" s="352" t="s">
        <v>396</v>
      </c>
      <c r="V521" s="352" t="s">
        <v>396</v>
      </c>
      <c r="W521" s="352" t="s">
        <v>396</v>
      </c>
      <c r="X521" s="384" t="s">
        <v>394</v>
      </c>
      <c r="Y521" s="353" t="s">
        <v>396</v>
      </c>
      <c r="Z521" s="466" t="s">
        <v>517</v>
      </c>
    </row>
    <row r="522" spans="1:26" ht="34.35" customHeight="1" x14ac:dyDescent="0.3">
      <c r="A522" s="1327"/>
      <c r="B522" s="1287"/>
      <c r="C522" s="1281"/>
      <c r="D522" s="1405"/>
      <c r="E522" s="1306"/>
      <c r="F522" s="1133"/>
      <c r="G522" s="1130"/>
      <c r="H522" s="1287"/>
      <c r="I522" s="1306"/>
      <c r="J522" s="270">
        <v>21</v>
      </c>
      <c r="K522" s="99" t="s">
        <v>607</v>
      </c>
      <c r="L522" s="99">
        <v>21</v>
      </c>
      <c r="M522" s="101">
        <f t="shared" si="78"/>
        <v>1</v>
      </c>
      <c r="N522" s="1127"/>
      <c r="O522" s="99">
        <v>21</v>
      </c>
      <c r="P522" s="101">
        <f t="shared" si="79"/>
        <v>1</v>
      </c>
      <c r="Q522" s="335" t="s">
        <v>394</v>
      </c>
      <c r="R522" s="99" t="s">
        <v>445</v>
      </c>
      <c r="S522" s="345" t="s">
        <v>394</v>
      </c>
      <c r="T522" s="352" t="s">
        <v>446</v>
      </c>
      <c r="U522" s="352" t="s">
        <v>396</v>
      </c>
      <c r="V522" s="352" t="s">
        <v>396</v>
      </c>
      <c r="W522" s="352" t="s">
        <v>396</v>
      </c>
      <c r="X522" s="384" t="s">
        <v>394</v>
      </c>
      <c r="Y522" s="353" t="s">
        <v>396</v>
      </c>
      <c r="Z522" s="466" t="s">
        <v>517</v>
      </c>
    </row>
    <row r="523" spans="1:26" ht="24.6" customHeight="1" x14ac:dyDescent="0.3">
      <c r="A523" s="1327"/>
      <c r="B523" s="1287"/>
      <c r="C523" s="1281"/>
      <c r="D523" s="1405"/>
      <c r="E523" s="1306"/>
      <c r="F523" s="1133"/>
      <c r="G523" s="1130"/>
      <c r="H523" s="1287"/>
      <c r="I523" s="1306"/>
      <c r="J523" s="270">
        <v>19</v>
      </c>
      <c r="K523" s="99" t="s">
        <v>608</v>
      </c>
      <c r="L523" s="99">
        <v>19</v>
      </c>
      <c r="M523" s="101">
        <f t="shared" si="78"/>
        <v>1</v>
      </c>
      <c r="N523" s="1127"/>
      <c r="O523" s="99">
        <v>19</v>
      </c>
      <c r="P523" s="101">
        <f t="shared" si="79"/>
        <v>1</v>
      </c>
      <c r="Q523" s="335" t="s">
        <v>394</v>
      </c>
      <c r="R523" s="99" t="s">
        <v>445</v>
      </c>
      <c r="S523" s="345" t="s">
        <v>394</v>
      </c>
      <c r="T523" s="352" t="s">
        <v>446</v>
      </c>
      <c r="U523" s="352" t="s">
        <v>396</v>
      </c>
      <c r="V523" s="352" t="s">
        <v>396</v>
      </c>
      <c r="W523" s="352" t="s">
        <v>396</v>
      </c>
      <c r="X523" s="384" t="s">
        <v>394</v>
      </c>
      <c r="Y523" s="353" t="s">
        <v>396</v>
      </c>
      <c r="Z523" s="466" t="s">
        <v>517</v>
      </c>
    </row>
    <row r="524" spans="1:26" ht="24.6" customHeight="1" x14ac:dyDescent="0.3">
      <c r="A524" s="1327"/>
      <c r="B524" s="1287"/>
      <c r="C524" s="1281"/>
      <c r="D524" s="1405"/>
      <c r="E524" s="1306"/>
      <c r="F524" s="1133"/>
      <c r="G524" s="1130"/>
      <c r="H524" s="1287"/>
      <c r="I524" s="1306"/>
      <c r="J524" s="270">
        <v>18</v>
      </c>
      <c r="K524" s="357" t="s">
        <v>609</v>
      </c>
      <c r="L524" s="99">
        <v>18</v>
      </c>
      <c r="M524" s="101">
        <f t="shared" si="78"/>
        <v>1</v>
      </c>
      <c r="N524" s="1127"/>
      <c r="O524" s="99">
        <v>18</v>
      </c>
      <c r="P524" s="101">
        <f t="shared" si="79"/>
        <v>1</v>
      </c>
      <c r="Q524" s="335" t="s">
        <v>394</v>
      </c>
      <c r="R524" s="99" t="s">
        <v>445</v>
      </c>
      <c r="S524" s="345" t="s">
        <v>394</v>
      </c>
      <c r="T524" s="352" t="s">
        <v>446</v>
      </c>
      <c r="U524" s="352" t="s">
        <v>396</v>
      </c>
      <c r="V524" s="352" t="s">
        <v>396</v>
      </c>
      <c r="W524" s="352" t="s">
        <v>396</v>
      </c>
      <c r="X524" s="384" t="s">
        <v>394</v>
      </c>
      <c r="Y524" s="353" t="s">
        <v>396</v>
      </c>
      <c r="Z524" s="466" t="s">
        <v>517</v>
      </c>
    </row>
    <row r="525" spans="1:26" ht="24.6" customHeight="1" x14ac:dyDescent="0.3">
      <c r="A525" s="1327"/>
      <c r="B525" s="1287"/>
      <c r="C525" s="1281"/>
      <c r="D525" s="1405"/>
      <c r="E525" s="1306"/>
      <c r="F525" s="1133"/>
      <c r="G525" s="1130"/>
      <c r="H525" s="1287"/>
      <c r="I525" s="1306"/>
      <c r="J525" s="270">
        <v>15</v>
      </c>
      <c r="K525" s="99" t="s">
        <v>610</v>
      </c>
      <c r="L525" s="99">
        <v>15</v>
      </c>
      <c r="M525" s="101">
        <f t="shared" si="78"/>
        <v>1</v>
      </c>
      <c r="N525" s="1127"/>
      <c r="O525" s="99">
        <v>15</v>
      </c>
      <c r="P525" s="101">
        <f t="shared" si="79"/>
        <v>1</v>
      </c>
      <c r="Q525" s="335" t="s">
        <v>394</v>
      </c>
      <c r="R525" s="99" t="s">
        <v>445</v>
      </c>
      <c r="S525" s="427" t="s">
        <v>394</v>
      </c>
      <c r="T525" s="352" t="s">
        <v>446</v>
      </c>
      <c r="U525" s="352" t="s">
        <v>396</v>
      </c>
      <c r="V525" s="340" t="s">
        <v>394</v>
      </c>
      <c r="W525" s="352" t="s">
        <v>396</v>
      </c>
      <c r="X525" s="352" t="s">
        <v>396</v>
      </c>
      <c r="Y525" s="353" t="s">
        <v>396</v>
      </c>
      <c r="Z525" s="466" t="s">
        <v>517</v>
      </c>
    </row>
    <row r="526" spans="1:26" ht="24.6" customHeight="1" x14ac:dyDescent="0.3">
      <c r="A526" s="1327"/>
      <c r="B526" s="1287"/>
      <c r="C526" s="1281"/>
      <c r="D526" s="1405"/>
      <c r="E526" s="1306"/>
      <c r="F526" s="1133"/>
      <c r="G526" s="1130"/>
      <c r="H526" s="1287"/>
      <c r="I526" s="1306"/>
      <c r="J526" s="270">
        <v>22</v>
      </c>
      <c r="K526" s="99" t="s">
        <v>612</v>
      </c>
      <c r="L526" s="99">
        <v>22</v>
      </c>
      <c r="M526" s="101">
        <f t="shared" si="78"/>
        <v>1</v>
      </c>
      <c r="N526" s="1127"/>
      <c r="O526" s="99">
        <v>22</v>
      </c>
      <c r="P526" s="101">
        <f t="shared" si="79"/>
        <v>1</v>
      </c>
      <c r="Q526" s="335" t="s">
        <v>394</v>
      </c>
      <c r="R526" s="99" t="s">
        <v>445</v>
      </c>
      <c r="S526" s="345" t="s">
        <v>394</v>
      </c>
      <c r="T526" s="352" t="s">
        <v>446</v>
      </c>
      <c r="U526" s="352" t="s">
        <v>396</v>
      </c>
      <c r="V526" s="352" t="s">
        <v>396</v>
      </c>
      <c r="W526" s="352" t="s">
        <v>396</v>
      </c>
      <c r="X526" s="384" t="s">
        <v>394</v>
      </c>
      <c r="Y526" s="353" t="s">
        <v>396</v>
      </c>
      <c r="Z526" s="466" t="s">
        <v>517</v>
      </c>
    </row>
    <row r="527" spans="1:26" ht="39.6" customHeight="1" x14ac:dyDescent="0.3">
      <c r="A527" s="1327"/>
      <c r="B527" s="1287"/>
      <c r="C527" s="1281"/>
      <c r="D527" s="1405"/>
      <c r="E527" s="1306"/>
      <c r="F527" s="1133"/>
      <c r="G527" s="1130"/>
      <c r="H527" s="1287"/>
      <c r="I527" s="1306"/>
      <c r="J527" s="270">
        <v>19</v>
      </c>
      <c r="K527" s="99" t="s">
        <v>614</v>
      </c>
      <c r="L527" s="99">
        <v>19</v>
      </c>
      <c r="M527" s="101">
        <f t="shared" si="78"/>
        <v>1</v>
      </c>
      <c r="N527" s="1127"/>
      <c r="O527" s="99">
        <v>19</v>
      </c>
      <c r="P527" s="101">
        <f t="shared" si="79"/>
        <v>1</v>
      </c>
      <c r="Q527" s="335" t="s">
        <v>394</v>
      </c>
      <c r="R527" s="99" t="s">
        <v>445</v>
      </c>
      <c r="S527" s="345" t="s">
        <v>394</v>
      </c>
      <c r="T527" s="352" t="s">
        <v>446</v>
      </c>
      <c r="U527" s="352" t="s">
        <v>396</v>
      </c>
      <c r="V527" s="352" t="s">
        <v>396</v>
      </c>
      <c r="W527" s="352" t="s">
        <v>396</v>
      </c>
      <c r="X527" s="384" t="s">
        <v>394</v>
      </c>
      <c r="Y527" s="353" t="s">
        <v>396</v>
      </c>
      <c r="Z527" s="466" t="s">
        <v>517</v>
      </c>
    </row>
    <row r="528" spans="1:26" ht="66.599999999999994" customHeight="1" x14ac:dyDescent="0.3">
      <c r="A528" s="1327"/>
      <c r="B528" s="1287"/>
      <c r="C528" s="1281"/>
      <c r="D528" s="1405"/>
      <c r="E528" s="1306"/>
      <c r="F528" s="1133"/>
      <c r="G528" s="1130"/>
      <c r="H528" s="1287"/>
      <c r="I528" s="1306"/>
      <c r="J528" s="270">
        <v>20</v>
      </c>
      <c r="K528" s="99" t="s">
        <v>616</v>
      </c>
      <c r="L528" s="99">
        <v>18</v>
      </c>
      <c r="M528" s="101">
        <f t="shared" si="78"/>
        <v>0.9</v>
      </c>
      <c r="N528" s="1127"/>
      <c r="O528" s="99">
        <v>18</v>
      </c>
      <c r="P528" s="101">
        <f t="shared" si="79"/>
        <v>1</v>
      </c>
      <c r="Q528" s="335" t="s">
        <v>394</v>
      </c>
      <c r="R528" s="99" t="s">
        <v>445</v>
      </c>
      <c r="S528" s="345" t="s">
        <v>394</v>
      </c>
      <c r="T528" s="352" t="s">
        <v>446</v>
      </c>
      <c r="U528" s="352" t="s">
        <v>396</v>
      </c>
      <c r="V528" s="352" t="s">
        <v>396</v>
      </c>
      <c r="W528" s="352" t="s">
        <v>396</v>
      </c>
      <c r="X528" s="384" t="s">
        <v>394</v>
      </c>
      <c r="Y528" s="353" t="s">
        <v>396</v>
      </c>
      <c r="Z528" s="351" t="s">
        <v>1477</v>
      </c>
    </row>
    <row r="529" spans="1:26" ht="75" customHeight="1" x14ac:dyDescent="0.3">
      <c r="A529" s="1327"/>
      <c r="B529" s="1287"/>
      <c r="C529" s="1281"/>
      <c r="D529" s="1405"/>
      <c r="E529" s="1306"/>
      <c r="F529" s="1133"/>
      <c r="G529" s="1130"/>
      <c r="H529" s="1287"/>
      <c r="I529" s="1306"/>
      <c r="J529" s="270">
        <v>20</v>
      </c>
      <c r="K529" s="99" t="s">
        <v>618</v>
      </c>
      <c r="L529" s="99">
        <v>18</v>
      </c>
      <c r="M529" s="101">
        <f t="shared" si="78"/>
        <v>0.9</v>
      </c>
      <c r="N529" s="1127"/>
      <c r="O529" s="99">
        <v>18</v>
      </c>
      <c r="P529" s="101">
        <f t="shared" si="79"/>
        <v>1</v>
      </c>
      <c r="Q529" s="335" t="s">
        <v>394</v>
      </c>
      <c r="R529" s="99" t="s">
        <v>445</v>
      </c>
      <c r="S529" s="345" t="s">
        <v>394</v>
      </c>
      <c r="T529" s="352" t="s">
        <v>446</v>
      </c>
      <c r="U529" s="352" t="s">
        <v>396</v>
      </c>
      <c r="V529" s="352" t="s">
        <v>396</v>
      </c>
      <c r="W529" s="352" t="s">
        <v>396</v>
      </c>
      <c r="X529" s="384" t="s">
        <v>394</v>
      </c>
      <c r="Y529" s="353" t="s">
        <v>396</v>
      </c>
      <c r="Z529" s="351" t="s">
        <v>1477</v>
      </c>
    </row>
    <row r="530" spans="1:26" ht="32.4" customHeight="1" x14ac:dyDescent="0.3">
      <c r="A530" s="1327"/>
      <c r="B530" s="1287"/>
      <c r="C530" s="1281"/>
      <c r="D530" s="1405"/>
      <c r="E530" s="1306"/>
      <c r="F530" s="1133"/>
      <c r="G530" s="1130"/>
      <c r="H530" s="1287"/>
      <c r="I530" s="1306"/>
      <c r="J530" s="270">
        <v>19</v>
      </c>
      <c r="K530" s="99" t="s">
        <v>619</v>
      </c>
      <c r="L530" s="99">
        <v>19</v>
      </c>
      <c r="M530" s="101">
        <f t="shared" si="78"/>
        <v>1</v>
      </c>
      <c r="N530" s="1127"/>
      <c r="O530" s="99">
        <v>19</v>
      </c>
      <c r="P530" s="101">
        <f t="shared" si="79"/>
        <v>1</v>
      </c>
      <c r="Q530" s="335" t="s">
        <v>394</v>
      </c>
      <c r="R530" s="99" t="s">
        <v>445</v>
      </c>
      <c r="S530" s="345" t="s">
        <v>394</v>
      </c>
      <c r="T530" s="352" t="s">
        <v>446</v>
      </c>
      <c r="U530" s="352" t="s">
        <v>396</v>
      </c>
      <c r="V530" s="352" t="s">
        <v>396</v>
      </c>
      <c r="W530" s="352" t="s">
        <v>396</v>
      </c>
      <c r="X530" s="384" t="s">
        <v>394</v>
      </c>
      <c r="Y530" s="353" t="s">
        <v>396</v>
      </c>
      <c r="Z530" s="466" t="s">
        <v>517</v>
      </c>
    </row>
    <row r="531" spans="1:26" ht="61.65" customHeight="1" x14ac:dyDescent="0.3">
      <c r="A531" s="1328"/>
      <c r="B531" s="1288"/>
      <c r="C531" s="1282"/>
      <c r="D531" s="1406"/>
      <c r="E531" s="1376"/>
      <c r="F531" s="1134"/>
      <c r="G531" s="1131"/>
      <c r="H531" s="1288"/>
      <c r="I531" s="1376"/>
      <c r="J531" s="270">
        <v>19</v>
      </c>
      <c r="K531" s="99" t="s">
        <v>620</v>
      </c>
      <c r="L531" s="99">
        <v>18</v>
      </c>
      <c r="M531" s="365">
        <f t="shared" si="78"/>
        <v>0.94736842105263153</v>
      </c>
      <c r="N531" s="1128"/>
      <c r="O531" s="99">
        <v>18</v>
      </c>
      <c r="P531" s="365">
        <f t="shared" si="79"/>
        <v>1</v>
      </c>
      <c r="Q531" s="335" t="s">
        <v>394</v>
      </c>
      <c r="R531" s="99" t="s">
        <v>445</v>
      </c>
      <c r="S531" s="345" t="s">
        <v>394</v>
      </c>
      <c r="T531" s="352" t="s">
        <v>446</v>
      </c>
      <c r="U531" s="352" t="s">
        <v>396</v>
      </c>
      <c r="V531" s="352" t="s">
        <v>396</v>
      </c>
      <c r="W531" s="352" t="s">
        <v>396</v>
      </c>
      <c r="X531" s="384" t="s">
        <v>394</v>
      </c>
      <c r="Y531" s="353" t="s">
        <v>396</v>
      </c>
      <c r="Z531" s="351" t="s">
        <v>1478</v>
      </c>
    </row>
    <row r="532" spans="1:26" ht="39.9" customHeight="1" x14ac:dyDescent="0.3">
      <c r="A532" s="1326" t="s">
        <v>630</v>
      </c>
      <c r="B532" s="1286" t="s">
        <v>638</v>
      </c>
      <c r="C532" s="1280" t="s">
        <v>1468</v>
      </c>
      <c r="D532" s="1404" t="s">
        <v>1000</v>
      </c>
      <c r="E532" s="1305" t="s">
        <v>1001</v>
      </c>
      <c r="F532" s="1132" t="s">
        <v>1479</v>
      </c>
      <c r="G532" s="1129" t="s">
        <v>444</v>
      </c>
      <c r="H532" s="1286" t="s">
        <v>642</v>
      </c>
      <c r="I532" s="1129" t="s">
        <v>49</v>
      </c>
      <c r="J532" s="278">
        <v>18</v>
      </c>
      <c r="K532" s="346" t="s">
        <v>643</v>
      </c>
      <c r="L532" s="99">
        <v>18</v>
      </c>
      <c r="M532" s="365">
        <f t="shared" si="78"/>
        <v>1</v>
      </c>
      <c r="N532" s="1114" t="s">
        <v>1003</v>
      </c>
      <c r="O532" s="99">
        <v>18</v>
      </c>
      <c r="P532" s="365">
        <f t="shared" si="79"/>
        <v>1</v>
      </c>
      <c r="Q532" s="335" t="s">
        <v>394</v>
      </c>
      <c r="R532" s="99" t="s">
        <v>445</v>
      </c>
      <c r="S532" s="345" t="s">
        <v>394</v>
      </c>
      <c r="T532" s="352" t="s">
        <v>446</v>
      </c>
      <c r="U532" s="352" t="s">
        <v>396</v>
      </c>
      <c r="V532" s="352" t="s">
        <v>396</v>
      </c>
      <c r="W532" s="352" t="s">
        <v>396</v>
      </c>
      <c r="X532" s="384" t="s">
        <v>394</v>
      </c>
      <c r="Y532" s="353" t="s">
        <v>396</v>
      </c>
      <c r="Z532" s="351" t="s">
        <v>1480</v>
      </c>
    </row>
    <row r="533" spans="1:26" ht="39.9" customHeight="1" x14ac:dyDescent="0.3">
      <c r="A533" s="1327"/>
      <c r="B533" s="1287"/>
      <c r="C533" s="1281"/>
      <c r="D533" s="1405"/>
      <c r="E533" s="1306"/>
      <c r="F533" s="1133"/>
      <c r="G533" s="1130"/>
      <c r="H533" s="1287"/>
      <c r="I533" s="1130"/>
      <c r="J533" s="278">
        <v>16</v>
      </c>
      <c r="K533" s="362" t="s">
        <v>646</v>
      </c>
      <c r="L533" s="99">
        <v>16</v>
      </c>
      <c r="M533" s="365">
        <f t="shared" si="78"/>
        <v>1</v>
      </c>
      <c r="N533" s="1106"/>
      <c r="O533" s="99">
        <v>16</v>
      </c>
      <c r="P533" s="365">
        <f t="shared" si="79"/>
        <v>1</v>
      </c>
      <c r="Q533" s="335" t="s">
        <v>394</v>
      </c>
      <c r="R533" s="99" t="s">
        <v>445</v>
      </c>
      <c r="S533" s="345" t="s">
        <v>394</v>
      </c>
      <c r="T533" s="352" t="s">
        <v>446</v>
      </c>
      <c r="U533" s="352" t="s">
        <v>396</v>
      </c>
      <c r="V533" s="352" t="s">
        <v>396</v>
      </c>
      <c r="W533" s="352" t="s">
        <v>396</v>
      </c>
      <c r="X533" s="384" t="s">
        <v>394</v>
      </c>
      <c r="Y533" s="353" t="s">
        <v>396</v>
      </c>
      <c r="Z533" s="351" t="s">
        <v>1481</v>
      </c>
    </row>
    <row r="534" spans="1:26" ht="39.9" customHeight="1" x14ac:dyDescent="0.3">
      <c r="A534" s="1327"/>
      <c r="B534" s="1287"/>
      <c r="C534" s="1281"/>
      <c r="D534" s="1405"/>
      <c r="E534" s="1306"/>
      <c r="F534" s="1133"/>
      <c r="G534" s="1130"/>
      <c r="H534" s="1287"/>
      <c r="I534" s="1130"/>
      <c r="J534" s="278">
        <v>18</v>
      </c>
      <c r="K534" s="362" t="s">
        <v>647</v>
      </c>
      <c r="L534" s="99">
        <v>18</v>
      </c>
      <c r="M534" s="365">
        <f t="shared" si="78"/>
        <v>1</v>
      </c>
      <c r="N534" s="1106"/>
      <c r="O534" s="99">
        <v>18</v>
      </c>
      <c r="P534" s="365">
        <f t="shared" si="79"/>
        <v>1</v>
      </c>
      <c r="Q534" s="335" t="s">
        <v>394</v>
      </c>
      <c r="R534" s="99" t="s">
        <v>445</v>
      </c>
      <c r="S534" s="345" t="s">
        <v>394</v>
      </c>
      <c r="T534" s="352" t="s">
        <v>446</v>
      </c>
      <c r="U534" s="352" t="s">
        <v>396</v>
      </c>
      <c r="V534" s="352" t="s">
        <v>396</v>
      </c>
      <c r="W534" s="352" t="s">
        <v>396</v>
      </c>
      <c r="X534" s="384" t="s">
        <v>394</v>
      </c>
      <c r="Y534" s="353" t="s">
        <v>396</v>
      </c>
      <c r="Z534" s="351" t="s">
        <v>1482</v>
      </c>
    </row>
    <row r="535" spans="1:26" ht="39.9" customHeight="1" x14ac:dyDescent="0.3">
      <c r="A535" s="1327"/>
      <c r="B535" s="1287"/>
      <c r="C535" s="1281"/>
      <c r="D535" s="1405"/>
      <c r="E535" s="1306"/>
      <c r="F535" s="1133"/>
      <c r="G535" s="1130"/>
      <c r="H535" s="1287"/>
      <c r="I535" s="1130"/>
      <c r="J535" s="279">
        <v>17</v>
      </c>
      <c r="K535" s="362" t="s">
        <v>648</v>
      </c>
      <c r="L535" s="99">
        <v>17</v>
      </c>
      <c r="M535" s="365">
        <f t="shared" si="78"/>
        <v>1</v>
      </c>
      <c r="N535" s="1106"/>
      <c r="O535" s="99">
        <v>17</v>
      </c>
      <c r="P535" s="365">
        <f t="shared" si="79"/>
        <v>1</v>
      </c>
      <c r="Q535" s="335" t="s">
        <v>394</v>
      </c>
      <c r="R535" s="99" t="s">
        <v>445</v>
      </c>
      <c r="S535" s="345" t="s">
        <v>394</v>
      </c>
      <c r="T535" s="352" t="s">
        <v>446</v>
      </c>
      <c r="U535" s="352" t="s">
        <v>396</v>
      </c>
      <c r="V535" s="352" t="s">
        <v>396</v>
      </c>
      <c r="W535" s="352" t="s">
        <v>396</v>
      </c>
      <c r="X535" s="384" t="s">
        <v>394</v>
      </c>
      <c r="Y535" s="353" t="s">
        <v>396</v>
      </c>
      <c r="Z535" s="351" t="s">
        <v>1483</v>
      </c>
    </row>
    <row r="536" spans="1:26" ht="39.9" customHeight="1" x14ac:dyDescent="0.3">
      <c r="A536" s="1327"/>
      <c r="B536" s="1287"/>
      <c r="C536" s="1281"/>
      <c r="D536" s="1405"/>
      <c r="E536" s="1306"/>
      <c r="F536" s="1133"/>
      <c r="G536" s="1130"/>
      <c r="H536" s="1287"/>
      <c r="I536" s="1130"/>
      <c r="J536" s="280">
        <v>17</v>
      </c>
      <c r="K536" s="362" t="s">
        <v>649</v>
      </c>
      <c r="L536" s="99">
        <v>17</v>
      </c>
      <c r="M536" s="365">
        <f t="shared" si="78"/>
        <v>1</v>
      </c>
      <c r="N536" s="1106"/>
      <c r="O536" s="99">
        <v>17</v>
      </c>
      <c r="P536" s="365">
        <f t="shared" si="79"/>
        <v>1</v>
      </c>
      <c r="Q536" s="335" t="s">
        <v>394</v>
      </c>
      <c r="R536" s="99" t="s">
        <v>445</v>
      </c>
      <c r="S536" s="345" t="s">
        <v>394</v>
      </c>
      <c r="T536" s="352" t="s">
        <v>446</v>
      </c>
      <c r="U536" s="352" t="s">
        <v>396</v>
      </c>
      <c r="V536" s="352" t="s">
        <v>396</v>
      </c>
      <c r="W536" s="352" t="s">
        <v>396</v>
      </c>
      <c r="X536" s="384" t="s">
        <v>394</v>
      </c>
      <c r="Y536" s="353" t="s">
        <v>396</v>
      </c>
      <c r="Z536" s="351" t="s">
        <v>1480</v>
      </c>
    </row>
    <row r="537" spans="1:26" ht="39.9" customHeight="1" x14ac:dyDescent="0.3">
      <c r="A537" s="1327"/>
      <c r="B537" s="1287"/>
      <c r="C537" s="1281"/>
      <c r="D537" s="1405"/>
      <c r="E537" s="1306"/>
      <c r="F537" s="1133"/>
      <c r="G537" s="1130"/>
      <c r="H537" s="1287"/>
      <c r="I537" s="1129" t="s">
        <v>50</v>
      </c>
      <c r="J537" s="278">
        <v>18</v>
      </c>
      <c r="K537" s="362" t="s">
        <v>590</v>
      </c>
      <c r="L537" s="99">
        <v>18</v>
      </c>
      <c r="M537" s="365">
        <f t="shared" si="78"/>
        <v>1</v>
      </c>
      <c r="N537" s="1106"/>
      <c r="O537" s="99">
        <v>18</v>
      </c>
      <c r="P537" s="365">
        <f t="shared" si="79"/>
        <v>1</v>
      </c>
      <c r="Q537" s="335" t="s">
        <v>394</v>
      </c>
      <c r="R537" s="99" t="s">
        <v>445</v>
      </c>
      <c r="S537" s="345" t="s">
        <v>394</v>
      </c>
      <c r="T537" s="352" t="s">
        <v>446</v>
      </c>
      <c r="U537" s="352" t="s">
        <v>396</v>
      </c>
      <c r="V537" s="352" t="s">
        <v>396</v>
      </c>
      <c r="W537" s="352" t="s">
        <v>396</v>
      </c>
      <c r="X537" s="384" t="s">
        <v>394</v>
      </c>
      <c r="Y537" s="353" t="s">
        <v>396</v>
      </c>
      <c r="Z537" s="351" t="s">
        <v>1484</v>
      </c>
    </row>
    <row r="538" spans="1:26" ht="39.9" customHeight="1" x14ac:dyDescent="0.3">
      <c r="A538" s="1327"/>
      <c r="B538" s="1287"/>
      <c r="C538" s="1281"/>
      <c r="D538" s="1405"/>
      <c r="E538" s="1306"/>
      <c r="F538" s="1133"/>
      <c r="G538" s="1130"/>
      <c r="H538" s="1287"/>
      <c r="I538" s="1130"/>
      <c r="J538" s="278">
        <v>16</v>
      </c>
      <c r="K538" s="362" t="s">
        <v>592</v>
      </c>
      <c r="L538" s="99">
        <v>16</v>
      </c>
      <c r="M538" s="365">
        <f t="shared" si="78"/>
        <v>1</v>
      </c>
      <c r="N538" s="1106"/>
      <c r="O538" s="99">
        <v>16</v>
      </c>
      <c r="P538" s="365">
        <f t="shared" si="79"/>
        <v>1</v>
      </c>
      <c r="Q538" s="335" t="s">
        <v>394</v>
      </c>
      <c r="R538" s="99" t="s">
        <v>445</v>
      </c>
      <c r="S538" s="345" t="s">
        <v>394</v>
      </c>
      <c r="T538" s="352" t="s">
        <v>446</v>
      </c>
      <c r="U538" s="352" t="s">
        <v>396</v>
      </c>
      <c r="V538" s="352" t="s">
        <v>396</v>
      </c>
      <c r="W538" s="352" t="s">
        <v>396</v>
      </c>
      <c r="X538" s="384" t="s">
        <v>394</v>
      </c>
      <c r="Y538" s="353" t="s">
        <v>396</v>
      </c>
      <c r="Z538" s="351" t="s">
        <v>1485</v>
      </c>
    </row>
    <row r="539" spans="1:26" ht="39.9" customHeight="1" x14ac:dyDescent="0.3">
      <c r="A539" s="1327"/>
      <c r="B539" s="1287"/>
      <c r="C539" s="1281"/>
      <c r="D539" s="1405"/>
      <c r="E539" s="1306"/>
      <c r="F539" s="1133"/>
      <c r="G539" s="1130"/>
      <c r="H539" s="1287"/>
      <c r="I539" s="1130"/>
      <c r="J539" s="278">
        <v>17</v>
      </c>
      <c r="K539" s="362" t="s">
        <v>594</v>
      </c>
      <c r="L539" s="99">
        <v>20</v>
      </c>
      <c r="M539" s="365">
        <f t="shared" si="78"/>
        <v>1.1764705882352942</v>
      </c>
      <c r="N539" s="1106"/>
      <c r="O539" s="99">
        <v>20</v>
      </c>
      <c r="P539" s="365">
        <f t="shared" si="79"/>
        <v>1</v>
      </c>
      <c r="Q539" s="335" t="s">
        <v>394</v>
      </c>
      <c r="R539" s="99" t="s">
        <v>445</v>
      </c>
      <c r="S539" s="345" t="s">
        <v>394</v>
      </c>
      <c r="T539" s="352" t="s">
        <v>446</v>
      </c>
      <c r="U539" s="352" t="s">
        <v>396</v>
      </c>
      <c r="V539" s="352" t="s">
        <v>396</v>
      </c>
      <c r="W539" s="352" t="s">
        <v>396</v>
      </c>
      <c r="X539" s="384" t="s">
        <v>394</v>
      </c>
      <c r="Y539" s="353" t="s">
        <v>396</v>
      </c>
      <c r="Z539" s="351" t="s">
        <v>1483</v>
      </c>
    </row>
    <row r="540" spans="1:26" ht="39.9" customHeight="1" x14ac:dyDescent="0.3">
      <c r="A540" s="1327"/>
      <c r="B540" s="1287"/>
      <c r="C540" s="1281"/>
      <c r="D540" s="1405"/>
      <c r="E540" s="1306"/>
      <c r="F540" s="1133"/>
      <c r="G540" s="1130"/>
      <c r="H540" s="1287"/>
      <c r="I540" s="1130"/>
      <c r="J540" s="279">
        <v>15</v>
      </c>
      <c r="K540" s="362" t="s">
        <v>784</v>
      </c>
      <c r="L540" s="99">
        <v>15</v>
      </c>
      <c r="M540" s="365">
        <f t="shared" si="78"/>
        <v>1</v>
      </c>
      <c r="N540" s="1106"/>
      <c r="O540" s="99">
        <v>15</v>
      </c>
      <c r="P540" s="365">
        <f t="shared" si="79"/>
        <v>1</v>
      </c>
      <c r="Q540" s="335" t="s">
        <v>394</v>
      </c>
      <c r="R540" s="99" t="s">
        <v>445</v>
      </c>
      <c r="S540" s="345" t="s">
        <v>394</v>
      </c>
      <c r="T540" s="352" t="s">
        <v>446</v>
      </c>
      <c r="U540" s="352" t="s">
        <v>396</v>
      </c>
      <c r="V540" s="352" t="s">
        <v>396</v>
      </c>
      <c r="W540" s="352" t="s">
        <v>396</v>
      </c>
      <c r="X540" s="384" t="s">
        <v>394</v>
      </c>
      <c r="Y540" s="353" t="s">
        <v>396</v>
      </c>
      <c r="Z540" s="351" t="s">
        <v>1482</v>
      </c>
    </row>
    <row r="541" spans="1:26" ht="39.9" customHeight="1" x14ac:dyDescent="0.3">
      <c r="A541" s="1328"/>
      <c r="B541" s="1288"/>
      <c r="C541" s="1282"/>
      <c r="D541" s="1406"/>
      <c r="E541" s="1376"/>
      <c r="F541" s="1134"/>
      <c r="G541" s="1131"/>
      <c r="H541" s="1288"/>
      <c r="I541" s="1130"/>
      <c r="J541" s="280">
        <v>17</v>
      </c>
      <c r="K541" s="406" t="s">
        <v>785</v>
      </c>
      <c r="L541" s="99">
        <v>17</v>
      </c>
      <c r="M541" s="101">
        <f t="shared" si="78"/>
        <v>1</v>
      </c>
      <c r="N541" s="1106"/>
      <c r="O541" s="99">
        <v>17</v>
      </c>
      <c r="P541" s="365">
        <f t="shared" si="79"/>
        <v>1</v>
      </c>
      <c r="Q541" s="335" t="s">
        <v>394</v>
      </c>
      <c r="R541" s="99" t="s">
        <v>445</v>
      </c>
      <c r="S541" s="345" t="s">
        <v>394</v>
      </c>
      <c r="T541" s="352" t="s">
        <v>446</v>
      </c>
      <c r="U541" s="352" t="s">
        <v>396</v>
      </c>
      <c r="V541" s="352" t="s">
        <v>396</v>
      </c>
      <c r="W541" s="352" t="s">
        <v>396</v>
      </c>
      <c r="X541" s="384" t="s">
        <v>394</v>
      </c>
      <c r="Y541" s="353" t="s">
        <v>396</v>
      </c>
      <c r="Z541" s="351" t="s">
        <v>1486</v>
      </c>
    </row>
    <row r="542" spans="1:26" ht="35.1" customHeight="1" x14ac:dyDescent="0.3">
      <c r="A542" s="1117" t="s">
        <v>1209</v>
      </c>
      <c r="B542" s="1132" t="s">
        <v>1210</v>
      </c>
      <c r="C542" s="1313" t="s">
        <v>1487</v>
      </c>
      <c r="D542" s="1082" t="s">
        <v>1488</v>
      </c>
      <c r="E542" s="1385" t="s">
        <v>1489</v>
      </c>
      <c r="F542" s="1364" t="s">
        <v>1490</v>
      </c>
      <c r="G542" s="1129" t="s">
        <v>791</v>
      </c>
      <c r="H542" s="1132" t="s">
        <v>1491</v>
      </c>
      <c r="I542" s="1129" t="s">
        <v>1492</v>
      </c>
      <c r="J542" s="278">
        <v>16</v>
      </c>
      <c r="K542" s="434" t="s">
        <v>849</v>
      </c>
      <c r="L542" s="435">
        <v>16</v>
      </c>
      <c r="M542" s="398">
        <f t="shared" si="78"/>
        <v>1</v>
      </c>
      <c r="N542" s="1123" t="s">
        <v>1216</v>
      </c>
      <c r="O542" s="378">
        <v>16</v>
      </c>
      <c r="P542" s="101">
        <f t="shared" si="79"/>
        <v>1</v>
      </c>
      <c r="Q542" s="335" t="s">
        <v>394</v>
      </c>
      <c r="R542" s="99" t="s">
        <v>445</v>
      </c>
      <c r="S542" s="345" t="s">
        <v>394</v>
      </c>
      <c r="T542" s="352" t="s">
        <v>446</v>
      </c>
      <c r="U542" s="352" t="s">
        <v>396</v>
      </c>
      <c r="V542" s="352" t="s">
        <v>396</v>
      </c>
      <c r="W542" s="352" t="s">
        <v>396</v>
      </c>
      <c r="X542" s="384" t="s">
        <v>394</v>
      </c>
      <c r="Y542" s="353" t="s">
        <v>396</v>
      </c>
      <c r="Z542" s="466" t="s">
        <v>517</v>
      </c>
    </row>
    <row r="543" spans="1:26" ht="35.1" customHeight="1" x14ac:dyDescent="0.3">
      <c r="A543" s="1118"/>
      <c r="B543" s="1133"/>
      <c r="C543" s="1314"/>
      <c r="D543" s="1083"/>
      <c r="E543" s="1386"/>
      <c r="F543" s="1366"/>
      <c r="G543" s="1130"/>
      <c r="H543" s="1133"/>
      <c r="I543" s="1130"/>
      <c r="J543" s="278">
        <v>21</v>
      </c>
      <c r="K543" s="434" t="s">
        <v>851</v>
      </c>
      <c r="L543" s="435">
        <v>21</v>
      </c>
      <c r="M543" s="398">
        <f t="shared" si="78"/>
        <v>1</v>
      </c>
      <c r="N543" s="1124"/>
      <c r="O543" s="378">
        <v>21</v>
      </c>
      <c r="P543" s="101">
        <f t="shared" si="79"/>
        <v>1</v>
      </c>
      <c r="Q543" s="335" t="s">
        <v>394</v>
      </c>
      <c r="R543" s="99" t="s">
        <v>445</v>
      </c>
      <c r="S543" s="345" t="s">
        <v>394</v>
      </c>
      <c r="T543" s="352" t="s">
        <v>446</v>
      </c>
      <c r="U543" s="352" t="s">
        <v>396</v>
      </c>
      <c r="V543" s="352" t="s">
        <v>396</v>
      </c>
      <c r="W543" s="352" t="s">
        <v>396</v>
      </c>
      <c r="X543" s="384" t="s">
        <v>394</v>
      </c>
      <c r="Y543" s="353" t="s">
        <v>396</v>
      </c>
      <c r="Z543" s="466" t="s">
        <v>517</v>
      </c>
    </row>
    <row r="544" spans="1:26" ht="35.1" customHeight="1" x14ac:dyDescent="0.3">
      <c r="A544" s="1118"/>
      <c r="B544" s="1133"/>
      <c r="C544" s="1314"/>
      <c r="D544" s="1083"/>
      <c r="E544" s="1386"/>
      <c r="F544" s="1366"/>
      <c r="G544" s="1130"/>
      <c r="H544" s="1133"/>
      <c r="I544" s="1130"/>
      <c r="J544" s="279">
        <v>21</v>
      </c>
      <c r="K544" s="434" t="s">
        <v>853</v>
      </c>
      <c r="L544" s="435">
        <v>21</v>
      </c>
      <c r="M544" s="398">
        <f t="shared" si="78"/>
        <v>1</v>
      </c>
      <c r="N544" s="1124"/>
      <c r="O544" s="378">
        <v>21</v>
      </c>
      <c r="P544" s="101">
        <f t="shared" si="79"/>
        <v>1</v>
      </c>
      <c r="Q544" s="335" t="s">
        <v>394</v>
      </c>
      <c r="R544" s="99" t="s">
        <v>445</v>
      </c>
      <c r="S544" s="345" t="s">
        <v>394</v>
      </c>
      <c r="T544" s="352" t="s">
        <v>446</v>
      </c>
      <c r="U544" s="352" t="s">
        <v>396</v>
      </c>
      <c r="V544" s="352" t="s">
        <v>396</v>
      </c>
      <c r="W544" s="352" t="s">
        <v>396</v>
      </c>
      <c r="X544" s="384" t="s">
        <v>394</v>
      </c>
      <c r="Y544" s="353" t="s">
        <v>396</v>
      </c>
      <c r="Z544" s="466" t="s">
        <v>517</v>
      </c>
    </row>
    <row r="545" spans="1:26" ht="35.1" customHeight="1" x14ac:dyDescent="0.3">
      <c r="A545" s="1118"/>
      <c r="B545" s="1133"/>
      <c r="C545" s="1314"/>
      <c r="D545" s="1083"/>
      <c r="E545" s="1386"/>
      <c r="F545" s="1366"/>
      <c r="G545" s="1130"/>
      <c r="H545" s="1133"/>
      <c r="I545" s="1130"/>
      <c r="J545" s="280">
        <v>19</v>
      </c>
      <c r="K545" s="360" t="s">
        <v>855</v>
      </c>
      <c r="L545" s="436">
        <v>19</v>
      </c>
      <c r="M545" s="398">
        <f t="shared" si="78"/>
        <v>1</v>
      </c>
      <c r="N545" s="1124"/>
      <c r="O545" s="378">
        <v>19</v>
      </c>
      <c r="P545" s="101">
        <f t="shared" si="79"/>
        <v>1</v>
      </c>
      <c r="Q545" s="335" t="s">
        <v>394</v>
      </c>
      <c r="R545" s="99" t="s">
        <v>445</v>
      </c>
      <c r="S545" s="345" t="s">
        <v>394</v>
      </c>
      <c r="T545" s="352" t="s">
        <v>446</v>
      </c>
      <c r="U545" s="352" t="s">
        <v>396</v>
      </c>
      <c r="V545" s="352" t="s">
        <v>396</v>
      </c>
      <c r="W545" s="352" t="s">
        <v>396</v>
      </c>
      <c r="X545" s="384" t="s">
        <v>394</v>
      </c>
      <c r="Y545" s="353" t="s">
        <v>396</v>
      </c>
      <c r="Z545" s="466" t="s">
        <v>517</v>
      </c>
    </row>
    <row r="546" spans="1:26" ht="35.1" customHeight="1" x14ac:dyDescent="0.3">
      <c r="A546" s="1118"/>
      <c r="B546" s="1133"/>
      <c r="C546" s="1314"/>
      <c r="D546" s="1083"/>
      <c r="E546" s="1386"/>
      <c r="F546" s="1366"/>
      <c r="G546" s="1130"/>
      <c r="H546" s="1133"/>
      <c r="I546" s="1130"/>
      <c r="J546" s="278">
        <v>18</v>
      </c>
      <c r="K546" s="360" t="s">
        <v>856</v>
      </c>
      <c r="L546" s="437">
        <v>18</v>
      </c>
      <c r="M546" s="438">
        <f t="shared" si="78"/>
        <v>1</v>
      </c>
      <c r="N546" s="1348"/>
      <c r="O546" s="439">
        <v>18</v>
      </c>
      <c r="P546" s="365">
        <f t="shared" si="79"/>
        <v>1</v>
      </c>
      <c r="Q546" s="335" t="s">
        <v>394</v>
      </c>
      <c r="R546" s="99" t="s">
        <v>445</v>
      </c>
      <c r="S546" s="345" t="s">
        <v>394</v>
      </c>
      <c r="T546" s="352" t="s">
        <v>446</v>
      </c>
      <c r="U546" s="352" t="s">
        <v>396</v>
      </c>
      <c r="V546" s="352" t="s">
        <v>396</v>
      </c>
      <c r="W546" s="352" t="s">
        <v>396</v>
      </c>
      <c r="X546" s="384" t="s">
        <v>394</v>
      </c>
      <c r="Y546" s="353" t="s">
        <v>396</v>
      </c>
      <c r="Z546" s="466" t="s">
        <v>517</v>
      </c>
    </row>
    <row r="547" spans="1:26" ht="130.5" customHeight="1" x14ac:dyDescent="0.3">
      <c r="A547" s="785" t="s">
        <v>786</v>
      </c>
      <c r="B547" s="262" t="s">
        <v>1011</v>
      </c>
      <c r="C547" s="281" t="s">
        <v>1493</v>
      </c>
      <c r="D547" s="264" t="s">
        <v>1494</v>
      </c>
      <c r="E547" s="247" t="s">
        <v>1495</v>
      </c>
      <c r="F547" s="265" t="s">
        <v>1193</v>
      </c>
      <c r="G547" s="266" t="s">
        <v>791</v>
      </c>
      <c r="H547" s="262" t="s">
        <v>1195</v>
      </c>
      <c r="I547" s="266" t="s">
        <v>1202</v>
      </c>
      <c r="J547" s="278">
        <v>30</v>
      </c>
      <c r="K547" s="440" t="s">
        <v>391</v>
      </c>
      <c r="L547" s="375">
        <v>30</v>
      </c>
      <c r="M547" s="376">
        <f t="shared" si="78"/>
        <v>1</v>
      </c>
      <c r="N547" s="432" t="s">
        <v>1496</v>
      </c>
      <c r="O547" s="441" t="s">
        <v>1497</v>
      </c>
      <c r="P547" s="101">
        <f t="shared" si="79"/>
        <v>1</v>
      </c>
      <c r="Q547" s="335" t="s">
        <v>394</v>
      </c>
      <c r="R547" s="99" t="s">
        <v>445</v>
      </c>
      <c r="S547" s="345" t="s">
        <v>394</v>
      </c>
      <c r="T547" s="352" t="s">
        <v>446</v>
      </c>
      <c r="U547" s="352" t="s">
        <v>396</v>
      </c>
      <c r="V547" s="352" t="s">
        <v>396</v>
      </c>
      <c r="W547" s="352" t="s">
        <v>396</v>
      </c>
      <c r="X547" s="384" t="s">
        <v>394</v>
      </c>
      <c r="Y547" s="353" t="s">
        <v>396</v>
      </c>
      <c r="Z547" s="466" t="s">
        <v>517</v>
      </c>
    </row>
    <row r="548" spans="1:26" ht="27.9" customHeight="1" x14ac:dyDescent="0.3">
      <c r="A548" s="1117" t="s">
        <v>1209</v>
      </c>
      <c r="B548" s="1132" t="s">
        <v>1210</v>
      </c>
      <c r="C548" s="1313" t="s">
        <v>1493</v>
      </c>
      <c r="D548" s="1082" t="s">
        <v>1498</v>
      </c>
      <c r="E548" s="1385" t="s">
        <v>1499</v>
      </c>
      <c r="F548" s="1364" t="s">
        <v>1500</v>
      </c>
      <c r="G548" s="1129" t="s">
        <v>791</v>
      </c>
      <c r="H548" s="1132" t="s">
        <v>1501</v>
      </c>
      <c r="I548" s="1129" t="s">
        <v>1492</v>
      </c>
      <c r="J548" s="248">
        <v>16</v>
      </c>
      <c r="K548" s="517" t="s">
        <v>849</v>
      </c>
      <c r="L548" s="397">
        <v>16</v>
      </c>
      <c r="M548" s="376">
        <f t="shared" si="78"/>
        <v>1</v>
      </c>
      <c r="N548" s="1432" t="s">
        <v>1502</v>
      </c>
      <c r="O548" s="399">
        <v>16</v>
      </c>
      <c r="P548" s="445">
        <v>1</v>
      </c>
      <c r="Q548" s="335" t="s">
        <v>394</v>
      </c>
      <c r="R548" s="99" t="s">
        <v>445</v>
      </c>
      <c r="S548" s="345" t="s">
        <v>394</v>
      </c>
      <c r="T548" s="352" t="s">
        <v>446</v>
      </c>
      <c r="U548" s="352" t="s">
        <v>396</v>
      </c>
      <c r="V548" s="352" t="s">
        <v>396</v>
      </c>
      <c r="W548" s="352" t="s">
        <v>396</v>
      </c>
      <c r="X548" s="384" t="s">
        <v>394</v>
      </c>
      <c r="Y548" s="353" t="s">
        <v>396</v>
      </c>
      <c r="Z548" s="466" t="s">
        <v>517</v>
      </c>
    </row>
    <row r="549" spans="1:26" ht="27.9" customHeight="1" x14ac:dyDescent="0.3">
      <c r="A549" s="1118"/>
      <c r="B549" s="1133"/>
      <c r="C549" s="1314"/>
      <c r="D549" s="1083"/>
      <c r="E549" s="1386"/>
      <c r="F549" s="1366"/>
      <c r="G549" s="1130"/>
      <c r="H549" s="1133"/>
      <c r="I549" s="1130"/>
      <c r="J549" s="248">
        <v>21</v>
      </c>
      <c r="K549" s="517" t="s">
        <v>851</v>
      </c>
      <c r="L549" s="397">
        <v>21</v>
      </c>
      <c r="M549" s="376">
        <f t="shared" si="78"/>
        <v>1</v>
      </c>
      <c r="N549" s="1341"/>
      <c r="O549" s="399">
        <v>21</v>
      </c>
      <c r="P549" s="445">
        <v>1</v>
      </c>
      <c r="Q549" s="335" t="s">
        <v>394</v>
      </c>
      <c r="R549" s="99" t="s">
        <v>445</v>
      </c>
      <c r="S549" s="345" t="s">
        <v>394</v>
      </c>
      <c r="T549" s="352" t="s">
        <v>446</v>
      </c>
      <c r="U549" s="352" t="s">
        <v>396</v>
      </c>
      <c r="V549" s="352" t="s">
        <v>396</v>
      </c>
      <c r="W549" s="352" t="s">
        <v>396</v>
      </c>
      <c r="X549" s="384" t="s">
        <v>394</v>
      </c>
      <c r="Y549" s="353" t="s">
        <v>396</v>
      </c>
      <c r="Z549" s="466" t="s">
        <v>517</v>
      </c>
    </row>
    <row r="550" spans="1:26" ht="27.9" customHeight="1" x14ac:dyDescent="0.3">
      <c r="A550" s="1118"/>
      <c r="B550" s="1133"/>
      <c r="C550" s="1314"/>
      <c r="D550" s="1083"/>
      <c r="E550" s="1386"/>
      <c r="F550" s="1366"/>
      <c r="G550" s="1130"/>
      <c r="H550" s="1133"/>
      <c r="I550" s="1130"/>
      <c r="J550" s="248">
        <v>20</v>
      </c>
      <c r="K550" s="517" t="s">
        <v>853</v>
      </c>
      <c r="L550" s="397">
        <v>21</v>
      </c>
      <c r="M550" s="376">
        <f t="shared" si="78"/>
        <v>1.05</v>
      </c>
      <c r="N550" s="1341"/>
      <c r="O550" s="399">
        <v>21</v>
      </c>
      <c r="P550" s="445">
        <v>1</v>
      </c>
      <c r="Q550" s="335" t="s">
        <v>394</v>
      </c>
      <c r="R550" s="99" t="s">
        <v>445</v>
      </c>
      <c r="S550" s="345" t="s">
        <v>394</v>
      </c>
      <c r="T550" s="352" t="s">
        <v>446</v>
      </c>
      <c r="U550" s="352" t="s">
        <v>396</v>
      </c>
      <c r="V550" s="352" t="s">
        <v>396</v>
      </c>
      <c r="W550" s="352" t="s">
        <v>396</v>
      </c>
      <c r="X550" s="384" t="s">
        <v>394</v>
      </c>
      <c r="Y550" s="353" t="s">
        <v>396</v>
      </c>
      <c r="Z550" s="466" t="s">
        <v>517</v>
      </c>
    </row>
    <row r="551" spans="1:26" ht="27.9" customHeight="1" x14ac:dyDescent="0.3">
      <c r="A551" s="1118"/>
      <c r="B551" s="1133"/>
      <c r="C551" s="1314"/>
      <c r="D551" s="1083"/>
      <c r="E551" s="1386"/>
      <c r="F551" s="1366"/>
      <c r="G551" s="1130"/>
      <c r="H551" s="1133"/>
      <c r="I551" s="1130"/>
      <c r="J551" s="631">
        <v>20</v>
      </c>
      <c r="K551" s="517" t="s">
        <v>855</v>
      </c>
      <c r="L551" s="397">
        <v>19</v>
      </c>
      <c r="M551" s="376">
        <f t="shared" si="78"/>
        <v>0.95</v>
      </c>
      <c r="N551" s="1341"/>
      <c r="O551" s="399">
        <v>19</v>
      </c>
      <c r="P551" s="445">
        <v>1</v>
      </c>
      <c r="Q551" s="335" t="s">
        <v>394</v>
      </c>
      <c r="R551" s="99" t="s">
        <v>445</v>
      </c>
      <c r="S551" s="345" t="s">
        <v>394</v>
      </c>
      <c r="T551" s="352" t="s">
        <v>446</v>
      </c>
      <c r="U551" s="352" t="s">
        <v>396</v>
      </c>
      <c r="V551" s="352" t="s">
        <v>396</v>
      </c>
      <c r="W551" s="352" t="s">
        <v>396</v>
      </c>
      <c r="X551" s="384" t="s">
        <v>394</v>
      </c>
      <c r="Y551" s="353" t="s">
        <v>396</v>
      </c>
      <c r="Z551" s="466" t="s">
        <v>517</v>
      </c>
    </row>
    <row r="552" spans="1:26" ht="27.9" customHeight="1" x14ac:dyDescent="0.3">
      <c r="A552" s="1119"/>
      <c r="B552" s="1134"/>
      <c r="C552" s="1347"/>
      <c r="D552" s="1084"/>
      <c r="E552" s="1407"/>
      <c r="F552" s="1365"/>
      <c r="G552" s="1131"/>
      <c r="H552" s="1134"/>
      <c r="I552" s="1131"/>
      <c r="J552" s="248">
        <v>18</v>
      </c>
      <c r="K552" s="517" t="s">
        <v>856</v>
      </c>
      <c r="L552" s="397">
        <v>18</v>
      </c>
      <c r="M552" s="376">
        <f t="shared" si="78"/>
        <v>1</v>
      </c>
      <c r="N552" s="1433"/>
      <c r="O552" s="399">
        <v>18</v>
      </c>
      <c r="P552" s="445">
        <v>1</v>
      </c>
      <c r="Q552" s="335" t="s">
        <v>394</v>
      </c>
      <c r="R552" s="99" t="s">
        <v>445</v>
      </c>
      <c r="S552" s="345" t="s">
        <v>394</v>
      </c>
      <c r="T552" s="352" t="s">
        <v>446</v>
      </c>
      <c r="U552" s="352" t="s">
        <v>396</v>
      </c>
      <c r="V552" s="352" t="s">
        <v>396</v>
      </c>
      <c r="W552" s="352" t="s">
        <v>396</v>
      </c>
      <c r="X552" s="384" t="s">
        <v>394</v>
      </c>
      <c r="Y552" s="353" t="s">
        <v>396</v>
      </c>
      <c r="Z552" s="466" t="s">
        <v>517</v>
      </c>
    </row>
    <row r="553" spans="1:26" ht="126.6" customHeight="1" x14ac:dyDescent="0.3">
      <c r="A553" s="785" t="s">
        <v>405</v>
      </c>
      <c r="B553" s="262" t="s">
        <v>1262</v>
      </c>
      <c r="C553" s="292">
        <v>44606</v>
      </c>
      <c r="D553" s="293" t="s">
        <v>1503</v>
      </c>
      <c r="E553" s="247" t="s">
        <v>740</v>
      </c>
      <c r="F553" s="265" t="s">
        <v>722</v>
      </c>
      <c r="G553" s="266" t="s">
        <v>387</v>
      </c>
      <c r="H553" s="262" t="s">
        <v>723</v>
      </c>
      <c r="I553" s="620" t="s">
        <v>487</v>
      </c>
      <c r="J553" s="620">
        <v>1337</v>
      </c>
      <c r="K553" s="414" t="s">
        <v>742</v>
      </c>
      <c r="L553" s="622" t="s">
        <v>391</v>
      </c>
      <c r="M553" s="344" t="s">
        <v>1099</v>
      </c>
      <c r="N553" s="344" t="s">
        <v>1264</v>
      </c>
      <c r="O553" s="622" t="s">
        <v>391</v>
      </c>
      <c r="P553" s="344" t="s">
        <v>399</v>
      </c>
      <c r="Q553" s="344" t="s">
        <v>399</v>
      </c>
      <c r="R553" s="344" t="s">
        <v>399</v>
      </c>
      <c r="S553" s="414" t="s">
        <v>394</v>
      </c>
      <c r="T553" s="414" t="s">
        <v>399</v>
      </c>
      <c r="U553" s="356" t="s">
        <v>396</v>
      </c>
      <c r="V553" s="356" t="s">
        <v>396</v>
      </c>
      <c r="W553" s="356" t="s">
        <v>396</v>
      </c>
      <c r="X553" s="356" t="s">
        <v>394</v>
      </c>
      <c r="Y553" s="479" t="s">
        <v>396</v>
      </c>
      <c r="Z553" s="464" t="s">
        <v>397</v>
      </c>
    </row>
    <row r="554" spans="1:26" ht="45" customHeight="1" x14ac:dyDescent="0.3">
      <c r="A554" s="1326" t="s">
        <v>1504</v>
      </c>
      <c r="B554" s="1286" t="s">
        <v>1505</v>
      </c>
      <c r="C554" s="1280" t="s">
        <v>1506</v>
      </c>
      <c r="D554" s="1283" t="s">
        <v>1507</v>
      </c>
      <c r="E554" s="1129" t="s">
        <v>1508</v>
      </c>
      <c r="F554" s="1132" t="s">
        <v>1509</v>
      </c>
      <c r="G554" s="1129" t="s">
        <v>690</v>
      </c>
      <c r="H554" s="1132" t="s">
        <v>1510</v>
      </c>
      <c r="I554" s="1129" t="s">
        <v>1511</v>
      </c>
      <c r="J554" s="278">
        <v>5</v>
      </c>
      <c r="K554" s="343" t="s">
        <v>1512</v>
      </c>
      <c r="L554" s="343">
        <v>5</v>
      </c>
      <c r="M554" s="444">
        <v>1</v>
      </c>
      <c r="N554" s="1361" t="s">
        <v>1513</v>
      </c>
      <c r="O554" s="345">
        <v>5</v>
      </c>
      <c r="P554" s="444">
        <v>1</v>
      </c>
      <c r="Q554" s="335" t="s">
        <v>394</v>
      </c>
      <c r="R554" s="99" t="s">
        <v>445</v>
      </c>
      <c r="S554" s="345" t="s">
        <v>394</v>
      </c>
      <c r="T554" s="352" t="s">
        <v>446</v>
      </c>
      <c r="U554" s="352" t="s">
        <v>396</v>
      </c>
      <c r="V554" s="352" t="s">
        <v>396</v>
      </c>
      <c r="W554" s="352" t="s">
        <v>396</v>
      </c>
      <c r="X554" s="384" t="s">
        <v>394</v>
      </c>
      <c r="Y554" s="353" t="s">
        <v>396</v>
      </c>
      <c r="Z554" s="1320" t="s">
        <v>1514</v>
      </c>
    </row>
    <row r="555" spans="1:26" ht="45" customHeight="1" x14ac:dyDescent="0.3">
      <c r="A555" s="1327"/>
      <c r="B555" s="1287"/>
      <c r="C555" s="1281"/>
      <c r="D555" s="1284"/>
      <c r="E555" s="1130"/>
      <c r="F555" s="1133"/>
      <c r="G555" s="1130"/>
      <c r="H555" s="1133"/>
      <c r="I555" s="1130"/>
      <c r="J555" s="278">
        <v>3</v>
      </c>
      <c r="K555" s="343" t="s">
        <v>849</v>
      </c>
      <c r="L555" s="343">
        <v>3</v>
      </c>
      <c r="M555" s="444">
        <v>1</v>
      </c>
      <c r="N555" s="1362"/>
      <c r="O555" s="345">
        <v>3</v>
      </c>
      <c r="P555" s="444">
        <v>1</v>
      </c>
      <c r="Q555" s="335" t="s">
        <v>394</v>
      </c>
      <c r="R555" s="99" t="s">
        <v>445</v>
      </c>
      <c r="S555" s="345" t="s">
        <v>394</v>
      </c>
      <c r="T555" s="352" t="s">
        <v>446</v>
      </c>
      <c r="U555" s="352" t="s">
        <v>396</v>
      </c>
      <c r="V555" s="352" t="s">
        <v>396</v>
      </c>
      <c r="W555" s="352" t="s">
        <v>396</v>
      </c>
      <c r="X555" s="384" t="s">
        <v>394</v>
      </c>
      <c r="Y555" s="353" t="s">
        <v>396</v>
      </c>
      <c r="Z555" s="1241"/>
    </row>
    <row r="556" spans="1:26" ht="45" customHeight="1" x14ac:dyDescent="0.3">
      <c r="A556" s="1327"/>
      <c r="B556" s="1287"/>
      <c r="C556" s="1281"/>
      <c r="D556" s="1284"/>
      <c r="E556" s="1130"/>
      <c r="F556" s="1133"/>
      <c r="G556" s="1130"/>
      <c r="H556" s="1133"/>
      <c r="I556" s="1130"/>
      <c r="J556" s="278">
        <v>3</v>
      </c>
      <c r="K556" s="343" t="s">
        <v>853</v>
      </c>
      <c r="L556" s="343">
        <v>3</v>
      </c>
      <c r="M556" s="444">
        <v>1</v>
      </c>
      <c r="N556" s="1362"/>
      <c r="O556" s="345">
        <v>3</v>
      </c>
      <c r="P556" s="444">
        <v>1</v>
      </c>
      <c r="Q556" s="335" t="s">
        <v>394</v>
      </c>
      <c r="R556" s="99" t="s">
        <v>445</v>
      </c>
      <c r="S556" s="345" t="s">
        <v>394</v>
      </c>
      <c r="T556" s="352" t="s">
        <v>446</v>
      </c>
      <c r="U556" s="352" t="s">
        <v>396</v>
      </c>
      <c r="V556" s="352" t="s">
        <v>396</v>
      </c>
      <c r="W556" s="352" t="s">
        <v>396</v>
      </c>
      <c r="X556" s="384" t="s">
        <v>394</v>
      </c>
      <c r="Y556" s="353" t="s">
        <v>396</v>
      </c>
      <c r="Z556" s="1241"/>
    </row>
    <row r="557" spans="1:26" ht="45" customHeight="1" x14ac:dyDescent="0.3">
      <c r="A557" s="1327"/>
      <c r="B557" s="1287"/>
      <c r="C557" s="1281"/>
      <c r="D557" s="1284"/>
      <c r="E557" s="1130"/>
      <c r="F557" s="1133"/>
      <c r="G557" s="1130"/>
      <c r="H557" s="1133"/>
      <c r="I557" s="1130"/>
      <c r="J557" s="278">
        <v>2</v>
      </c>
      <c r="K557" s="343" t="s">
        <v>855</v>
      </c>
      <c r="L557" s="343">
        <v>2</v>
      </c>
      <c r="M557" s="444">
        <v>1</v>
      </c>
      <c r="N557" s="1362"/>
      <c r="O557" s="345">
        <v>2</v>
      </c>
      <c r="P557" s="444">
        <v>1</v>
      </c>
      <c r="Q557" s="335" t="s">
        <v>394</v>
      </c>
      <c r="R557" s="99" t="s">
        <v>445</v>
      </c>
      <c r="S557" s="345" t="s">
        <v>394</v>
      </c>
      <c r="T557" s="352" t="s">
        <v>446</v>
      </c>
      <c r="U557" s="352" t="s">
        <v>396</v>
      </c>
      <c r="V557" s="352" t="s">
        <v>396</v>
      </c>
      <c r="W557" s="352" t="s">
        <v>396</v>
      </c>
      <c r="X557" s="384" t="s">
        <v>394</v>
      </c>
      <c r="Y557" s="353" t="s">
        <v>396</v>
      </c>
      <c r="Z557" s="1241"/>
    </row>
    <row r="558" spans="1:26" ht="45" customHeight="1" x14ac:dyDescent="0.3">
      <c r="A558" s="1328"/>
      <c r="B558" s="1288"/>
      <c r="C558" s="1282"/>
      <c r="D558" s="1285"/>
      <c r="E558" s="1131"/>
      <c r="F558" s="1134"/>
      <c r="G558" s="1131"/>
      <c r="H558" s="1134"/>
      <c r="I558" s="1131"/>
      <c r="J558" s="278">
        <v>1</v>
      </c>
      <c r="K558" s="343" t="s">
        <v>856</v>
      </c>
      <c r="L558" s="343">
        <v>1</v>
      </c>
      <c r="M558" s="444">
        <v>1</v>
      </c>
      <c r="N558" s="1363"/>
      <c r="O558" s="345">
        <v>1</v>
      </c>
      <c r="P558" s="444">
        <v>1</v>
      </c>
      <c r="Q558" s="335" t="s">
        <v>394</v>
      </c>
      <c r="R558" s="99" t="s">
        <v>445</v>
      </c>
      <c r="S558" s="345" t="s">
        <v>394</v>
      </c>
      <c r="T558" s="352" t="s">
        <v>446</v>
      </c>
      <c r="U558" s="352" t="s">
        <v>396</v>
      </c>
      <c r="V558" s="352" t="s">
        <v>396</v>
      </c>
      <c r="W558" s="352" t="s">
        <v>396</v>
      </c>
      <c r="X558" s="384" t="s">
        <v>394</v>
      </c>
      <c r="Y558" s="353" t="s">
        <v>396</v>
      </c>
      <c r="Z558" s="1242"/>
    </row>
    <row r="559" spans="1:26" ht="128.4" customHeight="1" x14ac:dyDescent="0.3">
      <c r="A559" s="789" t="s">
        <v>1124</v>
      </c>
      <c r="B559" s="272" t="s">
        <v>1125</v>
      </c>
      <c r="C559" s="292" t="s">
        <v>1126</v>
      </c>
      <c r="D559" s="293" t="s">
        <v>1127</v>
      </c>
      <c r="E559" s="283" t="s">
        <v>1128</v>
      </c>
      <c r="F559" s="262" t="s">
        <v>766</v>
      </c>
      <c r="G559" s="266" t="s">
        <v>1129</v>
      </c>
      <c r="H559" s="262" t="s">
        <v>878</v>
      </c>
      <c r="I559" s="266" t="s">
        <v>487</v>
      </c>
      <c r="J559" s="278">
        <v>1337</v>
      </c>
      <c r="K559" s="374" t="s">
        <v>742</v>
      </c>
      <c r="L559" s="482" t="s">
        <v>391</v>
      </c>
      <c r="M559" s="392" t="s">
        <v>400</v>
      </c>
      <c r="N559" s="481" t="s">
        <v>1130</v>
      </c>
      <c r="O559" s="482" t="s">
        <v>391</v>
      </c>
      <c r="P559" s="460" t="s">
        <v>393</v>
      </c>
      <c r="Q559" s="335" t="s">
        <v>394</v>
      </c>
      <c r="R559" s="99" t="s">
        <v>445</v>
      </c>
      <c r="S559" s="345" t="s">
        <v>394</v>
      </c>
      <c r="T559" s="352" t="s">
        <v>446</v>
      </c>
      <c r="U559" s="352" t="s">
        <v>396</v>
      </c>
      <c r="V559" s="352" t="s">
        <v>396</v>
      </c>
      <c r="W559" s="352" t="s">
        <v>396</v>
      </c>
      <c r="X559" s="442" t="s">
        <v>394</v>
      </c>
      <c r="Y559" s="353" t="s">
        <v>396</v>
      </c>
      <c r="Z559" s="630" t="s">
        <v>1131</v>
      </c>
    </row>
    <row r="560" spans="1:26" ht="219" customHeight="1" x14ac:dyDescent="0.3">
      <c r="A560" s="789" t="s">
        <v>381</v>
      </c>
      <c r="B560" s="272" t="s">
        <v>382</v>
      </c>
      <c r="C560" s="292" t="s">
        <v>1515</v>
      </c>
      <c r="D560" s="293" t="s">
        <v>1516</v>
      </c>
      <c r="E560" s="283" t="s">
        <v>1170</v>
      </c>
      <c r="F560" s="262" t="s">
        <v>1517</v>
      </c>
      <c r="G560" s="266" t="s">
        <v>387</v>
      </c>
      <c r="H560" s="262" t="s">
        <v>388</v>
      </c>
      <c r="I560" s="266" t="s">
        <v>487</v>
      </c>
      <c r="J560" s="278">
        <v>1337</v>
      </c>
      <c r="K560" s="354" t="s">
        <v>471</v>
      </c>
      <c r="L560" s="354" t="s">
        <v>400</v>
      </c>
      <c r="M560" s="460" t="s">
        <v>400</v>
      </c>
      <c r="N560" s="462" t="s">
        <v>1518</v>
      </c>
      <c r="O560" s="99" t="s">
        <v>399</v>
      </c>
      <c r="P560" s="344" t="s">
        <v>399</v>
      </c>
      <c r="Q560" s="344" t="s">
        <v>399</v>
      </c>
      <c r="R560" s="344" t="s">
        <v>399</v>
      </c>
      <c r="S560" s="414" t="s">
        <v>399</v>
      </c>
      <c r="T560" s="414" t="s">
        <v>399</v>
      </c>
      <c r="U560" s="356" t="s">
        <v>396</v>
      </c>
      <c r="V560" s="356" t="s">
        <v>396</v>
      </c>
      <c r="W560" s="356" t="s">
        <v>396</v>
      </c>
      <c r="X560" s="356" t="s">
        <v>396</v>
      </c>
      <c r="Y560" s="479" t="s">
        <v>396</v>
      </c>
      <c r="Z560" s="632" t="s">
        <v>1519</v>
      </c>
    </row>
    <row r="561" spans="1:26" ht="139.5" customHeight="1" x14ac:dyDescent="0.3">
      <c r="A561" s="284" t="s">
        <v>420</v>
      </c>
      <c r="B561" s="244" t="s">
        <v>1058</v>
      </c>
      <c r="C561" s="245" t="s">
        <v>1520</v>
      </c>
      <c r="D561" s="246" t="s">
        <v>1521</v>
      </c>
      <c r="E561" s="247" t="s">
        <v>1522</v>
      </c>
      <c r="F561" s="244" t="s">
        <v>1523</v>
      </c>
      <c r="G561" s="244" t="s">
        <v>387</v>
      </c>
      <c r="H561" s="244" t="s">
        <v>1064</v>
      </c>
      <c r="I561" s="244" t="s">
        <v>487</v>
      </c>
      <c r="J561" s="248">
        <v>1337</v>
      </c>
      <c r="K561" s="352" t="s">
        <v>446</v>
      </c>
      <c r="L561" s="354" t="s">
        <v>400</v>
      </c>
      <c r="M561" s="376" t="s">
        <v>400</v>
      </c>
      <c r="N561" s="99" t="s">
        <v>445</v>
      </c>
      <c r="O561" s="357" t="s">
        <v>401</v>
      </c>
      <c r="P561" s="358" t="s">
        <v>401</v>
      </c>
      <c r="Q561" s="357" t="s">
        <v>401</v>
      </c>
      <c r="R561" s="99" t="s">
        <v>445</v>
      </c>
      <c r="S561" s="359" t="s">
        <v>401</v>
      </c>
      <c r="T561" s="352" t="s">
        <v>446</v>
      </c>
      <c r="U561" s="352" t="s">
        <v>396</v>
      </c>
      <c r="V561" s="352" t="s">
        <v>396</v>
      </c>
      <c r="W561" s="352" t="s">
        <v>396</v>
      </c>
      <c r="X561" s="360" t="s">
        <v>396</v>
      </c>
      <c r="Y561" s="361" t="s">
        <v>396</v>
      </c>
      <c r="Z561" s="493" t="s">
        <v>1065</v>
      </c>
    </row>
    <row r="562" spans="1:26" ht="121.5" customHeight="1" x14ac:dyDescent="0.3">
      <c r="A562" s="785" t="s">
        <v>786</v>
      </c>
      <c r="B562" s="262" t="s">
        <v>787</v>
      </c>
      <c r="C562" s="281" t="s">
        <v>2522</v>
      </c>
      <c r="D562" s="264" t="s">
        <v>1524</v>
      </c>
      <c r="E562" s="320" t="s">
        <v>1525</v>
      </c>
      <c r="F562" s="308" t="s">
        <v>1526</v>
      </c>
      <c r="G562" s="276" t="s">
        <v>444</v>
      </c>
      <c r="H562" s="274" t="s">
        <v>1527</v>
      </c>
      <c r="I562" s="276" t="s">
        <v>2523</v>
      </c>
      <c r="J562" s="253">
        <v>19</v>
      </c>
      <c r="K562" s="410" t="s">
        <v>2523</v>
      </c>
      <c r="L562" s="354">
        <v>19</v>
      </c>
      <c r="M562" s="398">
        <f t="shared" ref="M562:M574" si="80">IF(L562="-----","-----",L562/J562)</f>
        <v>1</v>
      </c>
      <c r="N562" s="475" t="s">
        <v>1525</v>
      </c>
      <c r="O562" s="99">
        <v>19</v>
      </c>
      <c r="P562" s="101">
        <f t="shared" ref="P562:P574" si="81">IF(O562="-----","-----",O562/L562)</f>
        <v>1</v>
      </c>
      <c r="Q562" s="335" t="s">
        <v>394</v>
      </c>
      <c r="R562" s="99" t="s">
        <v>445</v>
      </c>
      <c r="S562" s="345" t="s">
        <v>394</v>
      </c>
      <c r="T562" s="352" t="s">
        <v>446</v>
      </c>
      <c r="U562" s="352" t="s">
        <v>396</v>
      </c>
      <c r="V562" s="352" t="s">
        <v>396</v>
      </c>
      <c r="W562" s="352" t="s">
        <v>396</v>
      </c>
      <c r="X562" s="384" t="s">
        <v>394</v>
      </c>
      <c r="Y562" s="353" t="s">
        <v>394</v>
      </c>
      <c r="Z562" s="466" t="s">
        <v>517</v>
      </c>
    </row>
    <row r="563" spans="1:26" ht="30" customHeight="1" x14ac:dyDescent="0.3">
      <c r="A563" s="1117" t="s">
        <v>1203</v>
      </c>
      <c r="B563" s="1132" t="s">
        <v>1528</v>
      </c>
      <c r="C563" s="1313" t="s">
        <v>1529</v>
      </c>
      <c r="D563" s="1082" t="s">
        <v>1530</v>
      </c>
      <c r="E563" s="1286" t="s">
        <v>1531</v>
      </c>
      <c r="F563" s="1364" t="s">
        <v>1532</v>
      </c>
      <c r="G563" s="1129" t="s">
        <v>444</v>
      </c>
      <c r="H563" s="1132" t="s">
        <v>922</v>
      </c>
      <c r="I563" s="1129" t="s">
        <v>923</v>
      </c>
      <c r="J563" s="253">
        <v>18</v>
      </c>
      <c r="K563" s="394" t="s">
        <v>643</v>
      </c>
      <c r="L563" s="395">
        <v>12</v>
      </c>
      <c r="M563" s="398">
        <f t="shared" si="80"/>
        <v>0.66666666666666663</v>
      </c>
      <c r="N563" s="1384" t="s">
        <v>1533</v>
      </c>
      <c r="O563" s="378">
        <v>12</v>
      </c>
      <c r="P563" s="101">
        <f t="shared" si="81"/>
        <v>1</v>
      </c>
      <c r="Q563" s="335" t="s">
        <v>394</v>
      </c>
      <c r="R563" s="99" t="s">
        <v>445</v>
      </c>
      <c r="S563" s="345" t="s">
        <v>394</v>
      </c>
      <c r="T563" s="352" t="s">
        <v>446</v>
      </c>
      <c r="U563" s="352" t="s">
        <v>396</v>
      </c>
      <c r="V563" s="352" t="s">
        <v>396</v>
      </c>
      <c r="W563" s="352" t="s">
        <v>396</v>
      </c>
      <c r="X563" s="384" t="s">
        <v>394</v>
      </c>
      <c r="Y563" s="353" t="s">
        <v>396</v>
      </c>
      <c r="Z563" s="466" t="s">
        <v>517</v>
      </c>
    </row>
    <row r="564" spans="1:26" ht="30" customHeight="1" x14ac:dyDescent="0.3">
      <c r="A564" s="1118"/>
      <c r="B564" s="1133"/>
      <c r="C564" s="1314"/>
      <c r="D564" s="1083"/>
      <c r="E564" s="1287"/>
      <c r="F564" s="1366"/>
      <c r="G564" s="1130"/>
      <c r="H564" s="1133"/>
      <c r="I564" s="1130"/>
      <c r="J564" s="253">
        <v>16</v>
      </c>
      <c r="K564" s="394" t="s">
        <v>646</v>
      </c>
      <c r="L564" s="394">
        <v>14</v>
      </c>
      <c r="M564" s="376">
        <f t="shared" si="80"/>
        <v>0.875</v>
      </c>
      <c r="N564" s="1124"/>
      <c r="O564" s="375">
        <v>14</v>
      </c>
      <c r="P564" s="101">
        <f t="shared" si="81"/>
        <v>1</v>
      </c>
      <c r="Q564" s="335" t="s">
        <v>394</v>
      </c>
      <c r="R564" s="99" t="s">
        <v>445</v>
      </c>
      <c r="S564" s="345" t="s">
        <v>394</v>
      </c>
      <c r="T564" s="352" t="s">
        <v>446</v>
      </c>
      <c r="U564" s="352" t="s">
        <v>396</v>
      </c>
      <c r="V564" s="352" t="s">
        <v>396</v>
      </c>
      <c r="W564" s="352" t="s">
        <v>396</v>
      </c>
      <c r="X564" s="384" t="s">
        <v>394</v>
      </c>
      <c r="Y564" s="353" t="s">
        <v>396</v>
      </c>
      <c r="Z564" s="466" t="s">
        <v>517</v>
      </c>
    </row>
    <row r="565" spans="1:26" ht="30" customHeight="1" x14ac:dyDescent="0.3">
      <c r="A565" s="1118"/>
      <c r="B565" s="1133"/>
      <c r="C565" s="1314"/>
      <c r="D565" s="1083"/>
      <c r="E565" s="1287"/>
      <c r="F565" s="1366"/>
      <c r="G565" s="1130"/>
      <c r="H565" s="1133"/>
      <c r="I565" s="1130"/>
      <c r="J565" s="253">
        <v>17</v>
      </c>
      <c r="K565" s="394" t="s">
        <v>647</v>
      </c>
      <c r="L565" s="394">
        <v>15</v>
      </c>
      <c r="M565" s="376">
        <f t="shared" si="80"/>
        <v>0.88235294117647056</v>
      </c>
      <c r="N565" s="1124"/>
      <c r="O565" s="375">
        <v>15</v>
      </c>
      <c r="P565" s="101">
        <f t="shared" si="81"/>
        <v>1</v>
      </c>
      <c r="Q565" s="335" t="s">
        <v>394</v>
      </c>
      <c r="R565" s="99" t="s">
        <v>445</v>
      </c>
      <c r="S565" s="345" t="s">
        <v>394</v>
      </c>
      <c r="T565" s="352" t="s">
        <v>446</v>
      </c>
      <c r="U565" s="352" t="s">
        <v>396</v>
      </c>
      <c r="V565" s="352" t="s">
        <v>396</v>
      </c>
      <c r="W565" s="352" t="s">
        <v>396</v>
      </c>
      <c r="X565" s="384" t="s">
        <v>394</v>
      </c>
      <c r="Y565" s="353" t="s">
        <v>396</v>
      </c>
      <c r="Z565" s="466" t="s">
        <v>517</v>
      </c>
    </row>
    <row r="566" spans="1:26" ht="30" customHeight="1" x14ac:dyDescent="0.3">
      <c r="A566" s="1118"/>
      <c r="B566" s="1133"/>
      <c r="C566" s="1314"/>
      <c r="D566" s="1083"/>
      <c r="E566" s="1287"/>
      <c r="F566" s="1366"/>
      <c r="G566" s="1130"/>
      <c r="H566" s="1133"/>
      <c r="I566" s="1130"/>
      <c r="J566" s="253">
        <v>17</v>
      </c>
      <c r="K566" s="394" t="s">
        <v>648</v>
      </c>
      <c r="L566" s="394">
        <v>17</v>
      </c>
      <c r="M566" s="376">
        <f t="shared" si="80"/>
        <v>1</v>
      </c>
      <c r="N566" s="1124"/>
      <c r="O566" s="375">
        <v>17</v>
      </c>
      <c r="P566" s="101">
        <f t="shared" si="81"/>
        <v>1</v>
      </c>
      <c r="Q566" s="335" t="s">
        <v>394</v>
      </c>
      <c r="R566" s="99" t="s">
        <v>445</v>
      </c>
      <c r="S566" s="345" t="s">
        <v>394</v>
      </c>
      <c r="T566" s="352" t="s">
        <v>446</v>
      </c>
      <c r="U566" s="352" t="s">
        <v>396</v>
      </c>
      <c r="V566" s="352" t="s">
        <v>396</v>
      </c>
      <c r="W566" s="352" t="s">
        <v>396</v>
      </c>
      <c r="X566" s="384" t="s">
        <v>394</v>
      </c>
      <c r="Y566" s="353" t="s">
        <v>396</v>
      </c>
      <c r="Z566" s="466" t="s">
        <v>517</v>
      </c>
    </row>
    <row r="567" spans="1:26" ht="30" customHeight="1" x14ac:dyDescent="0.3">
      <c r="A567" s="1118"/>
      <c r="B567" s="1133"/>
      <c r="C567" s="1314"/>
      <c r="D567" s="1083"/>
      <c r="E567" s="1287"/>
      <c r="F567" s="1366"/>
      <c r="G567" s="1130"/>
      <c r="H567" s="1133"/>
      <c r="I567" s="1130"/>
      <c r="J567" s="253">
        <v>17</v>
      </c>
      <c r="K567" s="394" t="s">
        <v>649</v>
      </c>
      <c r="L567" s="394">
        <v>17</v>
      </c>
      <c r="M567" s="376">
        <f t="shared" si="80"/>
        <v>1</v>
      </c>
      <c r="N567" s="1124"/>
      <c r="O567" s="375">
        <v>17</v>
      </c>
      <c r="P567" s="101">
        <f t="shared" si="81"/>
        <v>1</v>
      </c>
      <c r="Q567" s="335" t="s">
        <v>394</v>
      </c>
      <c r="R567" s="99" t="s">
        <v>445</v>
      </c>
      <c r="S567" s="345" t="s">
        <v>394</v>
      </c>
      <c r="T567" s="352" t="s">
        <v>446</v>
      </c>
      <c r="U567" s="352" t="s">
        <v>396</v>
      </c>
      <c r="V567" s="352" t="s">
        <v>396</v>
      </c>
      <c r="W567" s="352" t="s">
        <v>396</v>
      </c>
      <c r="X567" s="384" t="s">
        <v>394</v>
      </c>
      <c r="Y567" s="353" t="s">
        <v>396</v>
      </c>
      <c r="Z567" s="466" t="s">
        <v>517</v>
      </c>
    </row>
    <row r="568" spans="1:26" ht="30" customHeight="1" x14ac:dyDescent="0.3">
      <c r="A568" s="1118"/>
      <c r="B568" s="1133"/>
      <c r="C568" s="1314"/>
      <c r="D568" s="1083"/>
      <c r="E568" s="1287"/>
      <c r="F568" s="1366"/>
      <c r="G568" s="1130"/>
      <c r="H568" s="1133"/>
      <c r="I568" s="1130"/>
      <c r="J568" s="253">
        <v>18</v>
      </c>
      <c r="K568" s="394" t="s">
        <v>590</v>
      </c>
      <c r="L568" s="394">
        <v>18</v>
      </c>
      <c r="M568" s="376">
        <f t="shared" si="80"/>
        <v>1</v>
      </c>
      <c r="N568" s="1124"/>
      <c r="O568" s="375">
        <v>18</v>
      </c>
      <c r="P568" s="101">
        <f t="shared" si="81"/>
        <v>1</v>
      </c>
      <c r="Q568" s="335" t="s">
        <v>394</v>
      </c>
      <c r="R568" s="99" t="s">
        <v>445</v>
      </c>
      <c r="S568" s="345" t="s">
        <v>394</v>
      </c>
      <c r="T568" s="352" t="s">
        <v>446</v>
      </c>
      <c r="U568" s="352" t="s">
        <v>396</v>
      </c>
      <c r="V568" s="352" t="s">
        <v>396</v>
      </c>
      <c r="W568" s="352" t="s">
        <v>396</v>
      </c>
      <c r="X568" s="384" t="s">
        <v>394</v>
      </c>
      <c r="Y568" s="353" t="s">
        <v>396</v>
      </c>
      <c r="Z568" s="466" t="s">
        <v>517</v>
      </c>
    </row>
    <row r="569" spans="1:26" ht="30" customHeight="1" x14ac:dyDescent="0.3">
      <c r="A569" s="1118"/>
      <c r="B569" s="1133"/>
      <c r="C569" s="1314"/>
      <c r="D569" s="1083"/>
      <c r="E569" s="1287"/>
      <c r="F569" s="1366"/>
      <c r="G569" s="1130"/>
      <c r="H569" s="1133"/>
      <c r="I569" s="1130"/>
      <c r="J569" s="253">
        <v>16</v>
      </c>
      <c r="K569" s="394" t="s">
        <v>592</v>
      </c>
      <c r="L569" s="394">
        <v>14</v>
      </c>
      <c r="M569" s="376">
        <f t="shared" si="80"/>
        <v>0.875</v>
      </c>
      <c r="N569" s="1124"/>
      <c r="O569" s="375">
        <v>14</v>
      </c>
      <c r="P569" s="101">
        <f t="shared" si="81"/>
        <v>1</v>
      </c>
      <c r="Q569" s="335" t="s">
        <v>394</v>
      </c>
      <c r="R569" s="99" t="s">
        <v>445</v>
      </c>
      <c r="S569" s="345" t="s">
        <v>394</v>
      </c>
      <c r="T569" s="352" t="s">
        <v>446</v>
      </c>
      <c r="U569" s="352" t="s">
        <v>396</v>
      </c>
      <c r="V569" s="352" t="s">
        <v>396</v>
      </c>
      <c r="W569" s="352" t="s">
        <v>396</v>
      </c>
      <c r="X569" s="384" t="s">
        <v>394</v>
      </c>
      <c r="Y569" s="353" t="s">
        <v>396</v>
      </c>
      <c r="Z569" s="466" t="s">
        <v>517</v>
      </c>
    </row>
    <row r="570" spans="1:26" ht="30" customHeight="1" x14ac:dyDescent="0.3">
      <c r="A570" s="1118"/>
      <c r="B570" s="1133"/>
      <c r="C570" s="1314"/>
      <c r="D570" s="1083"/>
      <c r="E570" s="1287"/>
      <c r="F570" s="1366"/>
      <c r="G570" s="1130"/>
      <c r="H570" s="1133"/>
      <c r="I570" s="1130"/>
      <c r="J570" s="253">
        <v>20</v>
      </c>
      <c r="K570" s="394" t="s">
        <v>594</v>
      </c>
      <c r="L570" s="394">
        <v>20</v>
      </c>
      <c r="M570" s="376">
        <f t="shared" si="80"/>
        <v>1</v>
      </c>
      <c r="N570" s="1124"/>
      <c r="O570" s="375">
        <v>20</v>
      </c>
      <c r="P570" s="101">
        <f t="shared" si="81"/>
        <v>1</v>
      </c>
      <c r="Q570" s="335" t="s">
        <v>394</v>
      </c>
      <c r="R570" s="99" t="s">
        <v>445</v>
      </c>
      <c r="S570" s="345" t="s">
        <v>394</v>
      </c>
      <c r="T570" s="352" t="s">
        <v>446</v>
      </c>
      <c r="U570" s="352" t="s">
        <v>396</v>
      </c>
      <c r="V570" s="352" t="s">
        <v>396</v>
      </c>
      <c r="W570" s="352" t="s">
        <v>396</v>
      </c>
      <c r="X570" s="384" t="s">
        <v>394</v>
      </c>
      <c r="Y570" s="353" t="s">
        <v>396</v>
      </c>
      <c r="Z570" s="466" t="s">
        <v>517</v>
      </c>
    </row>
    <row r="571" spans="1:26" ht="30" customHeight="1" x14ac:dyDescent="0.3">
      <c r="A571" s="1118"/>
      <c r="B571" s="1133"/>
      <c r="C571" s="1314"/>
      <c r="D571" s="1083"/>
      <c r="E571" s="1287"/>
      <c r="F571" s="1366"/>
      <c r="G571" s="1130"/>
      <c r="H571" s="1133"/>
      <c r="I571" s="1130"/>
      <c r="J571" s="253">
        <v>17</v>
      </c>
      <c r="K571" s="394" t="s">
        <v>784</v>
      </c>
      <c r="L571" s="394">
        <v>17</v>
      </c>
      <c r="M571" s="376">
        <f t="shared" si="80"/>
        <v>1</v>
      </c>
      <c r="N571" s="1124"/>
      <c r="O571" s="375">
        <v>17</v>
      </c>
      <c r="P571" s="101">
        <f t="shared" si="81"/>
        <v>1</v>
      </c>
      <c r="Q571" s="335" t="s">
        <v>394</v>
      </c>
      <c r="R571" s="99" t="s">
        <v>445</v>
      </c>
      <c r="S571" s="345" t="s">
        <v>394</v>
      </c>
      <c r="T571" s="352" t="s">
        <v>446</v>
      </c>
      <c r="U571" s="352" t="s">
        <v>396</v>
      </c>
      <c r="V571" s="352" t="s">
        <v>396</v>
      </c>
      <c r="W571" s="352" t="s">
        <v>396</v>
      </c>
      <c r="X571" s="384" t="s">
        <v>394</v>
      </c>
      <c r="Y571" s="353" t="s">
        <v>396</v>
      </c>
      <c r="Z571" s="466" t="s">
        <v>517</v>
      </c>
    </row>
    <row r="572" spans="1:26" ht="37.65" customHeight="1" x14ac:dyDescent="0.3">
      <c r="A572" s="1119"/>
      <c r="B572" s="1134"/>
      <c r="C572" s="1347"/>
      <c r="D572" s="1084"/>
      <c r="E572" s="1288"/>
      <c r="F572" s="1365"/>
      <c r="G572" s="1131"/>
      <c r="H572" s="1134"/>
      <c r="I572" s="1131"/>
      <c r="J572" s="253">
        <v>17</v>
      </c>
      <c r="K572" s="360" t="s">
        <v>785</v>
      </c>
      <c r="L572" s="394">
        <v>17</v>
      </c>
      <c r="M572" s="376">
        <f t="shared" si="80"/>
        <v>1</v>
      </c>
      <c r="N572" s="1125"/>
      <c r="O572" s="375">
        <v>17</v>
      </c>
      <c r="P572" s="101">
        <f t="shared" si="81"/>
        <v>1</v>
      </c>
      <c r="Q572" s="335" t="s">
        <v>394</v>
      </c>
      <c r="R572" s="99" t="s">
        <v>445</v>
      </c>
      <c r="S572" s="345" t="s">
        <v>394</v>
      </c>
      <c r="T572" s="352" t="s">
        <v>446</v>
      </c>
      <c r="U572" s="352" t="s">
        <v>396</v>
      </c>
      <c r="V572" s="352" t="s">
        <v>396</v>
      </c>
      <c r="W572" s="352" t="s">
        <v>396</v>
      </c>
      <c r="X572" s="384" t="s">
        <v>394</v>
      </c>
      <c r="Y572" s="353" t="s">
        <v>396</v>
      </c>
      <c r="Z572" s="466" t="s">
        <v>517</v>
      </c>
    </row>
    <row r="573" spans="1:26" ht="67.5" customHeight="1" x14ac:dyDescent="0.3">
      <c r="A573" s="1117">
        <v>7</v>
      </c>
      <c r="B573" s="1132" t="s">
        <v>1021</v>
      </c>
      <c r="C573" s="1313" t="s">
        <v>1534</v>
      </c>
      <c r="D573" s="1082" t="s">
        <v>1535</v>
      </c>
      <c r="E573" s="1352" t="s">
        <v>1536</v>
      </c>
      <c r="F573" s="1364" t="s">
        <v>1537</v>
      </c>
      <c r="G573" s="1129" t="s">
        <v>982</v>
      </c>
      <c r="H573" s="1132" t="s">
        <v>1025</v>
      </c>
      <c r="I573" s="599" t="s">
        <v>1538</v>
      </c>
      <c r="J573" s="600">
        <v>18</v>
      </c>
      <c r="K573" s="595" t="s">
        <v>1538</v>
      </c>
      <c r="L573" s="595">
        <v>18</v>
      </c>
      <c r="M573" s="596">
        <f t="shared" si="80"/>
        <v>1</v>
      </c>
      <c r="N573" s="1334" t="s">
        <v>1539</v>
      </c>
      <c r="O573" s="595">
        <v>18</v>
      </c>
      <c r="P573" s="596">
        <f t="shared" si="81"/>
        <v>1</v>
      </c>
      <c r="Q573" s="335" t="s">
        <v>394</v>
      </c>
      <c r="R573" s="99" t="s">
        <v>445</v>
      </c>
      <c r="S573" s="345" t="s">
        <v>394</v>
      </c>
      <c r="T573" s="352" t="s">
        <v>446</v>
      </c>
      <c r="U573" s="352" t="s">
        <v>396</v>
      </c>
      <c r="V573" s="352" t="s">
        <v>396</v>
      </c>
      <c r="W573" s="352" t="s">
        <v>396</v>
      </c>
      <c r="X573" s="597" t="s">
        <v>394</v>
      </c>
      <c r="Y573" s="603" t="s">
        <v>394</v>
      </c>
      <c r="Z573" s="1336" t="s">
        <v>1540</v>
      </c>
    </row>
    <row r="574" spans="1:26" ht="60.75" customHeight="1" x14ac:dyDescent="0.3">
      <c r="A574" s="1119"/>
      <c r="B574" s="1134"/>
      <c r="C574" s="1347"/>
      <c r="D574" s="1084"/>
      <c r="E574" s="1353"/>
      <c r="F574" s="1365"/>
      <c r="G574" s="1131"/>
      <c r="H574" s="1134"/>
      <c r="I574" s="601" t="s">
        <v>609</v>
      </c>
      <c r="J574" s="602">
        <v>18</v>
      </c>
      <c r="K574" s="598" t="s">
        <v>609</v>
      </c>
      <c r="L574" s="598">
        <v>18</v>
      </c>
      <c r="M574" s="596">
        <f t="shared" si="80"/>
        <v>1</v>
      </c>
      <c r="N574" s="1335"/>
      <c r="O574" s="598">
        <v>18</v>
      </c>
      <c r="P574" s="596">
        <f t="shared" si="81"/>
        <v>1</v>
      </c>
      <c r="Q574" s="335" t="s">
        <v>394</v>
      </c>
      <c r="R574" s="99" t="s">
        <v>445</v>
      </c>
      <c r="S574" s="345" t="s">
        <v>394</v>
      </c>
      <c r="T574" s="352" t="s">
        <v>446</v>
      </c>
      <c r="U574" s="352" t="s">
        <v>396</v>
      </c>
      <c r="V574" s="352" t="s">
        <v>396</v>
      </c>
      <c r="W574" s="352" t="s">
        <v>396</v>
      </c>
      <c r="X574" s="597" t="s">
        <v>394</v>
      </c>
      <c r="Y574" s="603" t="s">
        <v>394</v>
      </c>
      <c r="Z574" s="1337"/>
    </row>
    <row r="575" spans="1:26" ht="175.65" customHeight="1" x14ac:dyDescent="0.3">
      <c r="A575" s="790" t="s">
        <v>1504</v>
      </c>
      <c r="B575" s="274" t="s">
        <v>1541</v>
      </c>
      <c r="C575" s="316" t="s">
        <v>1542</v>
      </c>
      <c r="D575" s="282" t="s">
        <v>1543</v>
      </c>
      <c r="E575" s="318" t="s">
        <v>1544</v>
      </c>
      <c r="F575" s="308" t="s">
        <v>1545</v>
      </c>
      <c r="G575" s="276" t="s">
        <v>444</v>
      </c>
      <c r="H575" s="274" t="s">
        <v>1546</v>
      </c>
      <c r="I575" s="276" t="s">
        <v>1547</v>
      </c>
      <c r="J575" s="663" t="s">
        <v>391</v>
      </c>
      <c r="K575" s="429" t="s">
        <v>391</v>
      </c>
      <c r="L575" s="345" t="s">
        <v>400</v>
      </c>
      <c r="M575" s="442" t="s">
        <v>400</v>
      </c>
      <c r="N575" s="442" t="s">
        <v>400</v>
      </c>
      <c r="O575" s="345" t="s">
        <v>400</v>
      </c>
      <c r="P575" s="442" t="s">
        <v>400</v>
      </c>
      <c r="Q575" s="345" t="s">
        <v>394</v>
      </c>
      <c r="R575" s="357" t="s">
        <v>445</v>
      </c>
      <c r="S575" s="345" t="s">
        <v>394</v>
      </c>
      <c r="T575" s="352" t="s">
        <v>446</v>
      </c>
      <c r="U575" s="352" t="s">
        <v>396</v>
      </c>
      <c r="V575" s="352" t="s">
        <v>396</v>
      </c>
      <c r="W575" s="352" t="s">
        <v>396</v>
      </c>
      <c r="X575" s="443" t="s">
        <v>394</v>
      </c>
      <c r="Y575" s="345" t="s">
        <v>394</v>
      </c>
      <c r="Z575" s="466" t="s">
        <v>517</v>
      </c>
    </row>
    <row r="576" spans="1:26" ht="38.1" customHeight="1" x14ac:dyDescent="0.3">
      <c r="A576" s="1117" t="s">
        <v>663</v>
      </c>
      <c r="B576" s="1132" t="s">
        <v>664</v>
      </c>
      <c r="C576" s="1286" t="s">
        <v>1548</v>
      </c>
      <c r="D576" s="1082" t="s">
        <v>1549</v>
      </c>
      <c r="E576" s="1387" t="s">
        <v>1550</v>
      </c>
      <c r="F576" s="1364" t="s">
        <v>1551</v>
      </c>
      <c r="G576" s="1129" t="s">
        <v>1552</v>
      </c>
      <c r="H576" s="1132" t="s">
        <v>1553</v>
      </c>
      <c r="I576" s="1129" t="s">
        <v>848</v>
      </c>
      <c r="J576" s="248">
        <v>16</v>
      </c>
      <c r="K576" s="346" t="s">
        <v>605</v>
      </c>
      <c r="L576" s="99">
        <v>16</v>
      </c>
      <c r="M576" s="365">
        <f t="shared" ref="M576:M581" si="82">IF(L576="-----","-----",L576/J576)</f>
        <v>1</v>
      </c>
      <c r="N576" s="1608" t="s">
        <v>1554</v>
      </c>
      <c r="O576" s="357">
        <v>16</v>
      </c>
      <c r="P576" s="365">
        <f t="shared" ref="P576:P581" si="83">IF(O576="-----","-----",O576/L576)</f>
        <v>1</v>
      </c>
      <c r="Q576" s="335" t="s">
        <v>394</v>
      </c>
      <c r="R576" s="99" t="s">
        <v>445</v>
      </c>
      <c r="S576" s="345" t="s">
        <v>394</v>
      </c>
      <c r="T576" s="352" t="s">
        <v>446</v>
      </c>
      <c r="U576" s="352" t="s">
        <v>396</v>
      </c>
      <c r="V576" s="352" t="s">
        <v>396</v>
      </c>
      <c r="W576" s="352" t="s">
        <v>396</v>
      </c>
      <c r="X576" s="384" t="s">
        <v>394</v>
      </c>
      <c r="Y576" s="1344" t="s">
        <v>394</v>
      </c>
      <c r="Z576" s="466" t="s">
        <v>517</v>
      </c>
    </row>
    <row r="577" spans="1:26" ht="38.1" customHeight="1" x14ac:dyDescent="0.3">
      <c r="A577" s="1118"/>
      <c r="B577" s="1133"/>
      <c r="C577" s="1287"/>
      <c r="D577" s="1083"/>
      <c r="E577" s="1388"/>
      <c r="F577" s="1366"/>
      <c r="G577" s="1130"/>
      <c r="H577" s="1133"/>
      <c r="I577" s="1130"/>
      <c r="J577" s="248">
        <v>21</v>
      </c>
      <c r="K577" s="362" t="s">
        <v>606</v>
      </c>
      <c r="L577" s="99">
        <v>21</v>
      </c>
      <c r="M577" s="365">
        <f t="shared" si="82"/>
        <v>1</v>
      </c>
      <c r="N577" s="1609"/>
      <c r="O577" s="357">
        <v>21</v>
      </c>
      <c r="P577" s="365">
        <f t="shared" si="83"/>
        <v>1</v>
      </c>
      <c r="Q577" s="335" t="s">
        <v>394</v>
      </c>
      <c r="R577" s="99" t="s">
        <v>445</v>
      </c>
      <c r="S577" s="345" t="s">
        <v>394</v>
      </c>
      <c r="T577" s="352" t="s">
        <v>446</v>
      </c>
      <c r="U577" s="352" t="s">
        <v>396</v>
      </c>
      <c r="V577" s="352" t="s">
        <v>396</v>
      </c>
      <c r="W577" s="352" t="s">
        <v>396</v>
      </c>
      <c r="X577" s="384" t="s">
        <v>394</v>
      </c>
      <c r="Y577" s="1345"/>
      <c r="Z577" s="466" t="s">
        <v>517</v>
      </c>
    </row>
    <row r="578" spans="1:26" ht="38.1" customHeight="1" x14ac:dyDescent="0.3">
      <c r="A578" s="1118"/>
      <c r="B578" s="1133"/>
      <c r="C578" s="1287"/>
      <c r="D578" s="1083"/>
      <c r="E578" s="1388"/>
      <c r="F578" s="1366"/>
      <c r="G578" s="1130"/>
      <c r="H578" s="1133"/>
      <c r="I578" s="1130"/>
      <c r="J578" s="248">
        <v>21</v>
      </c>
      <c r="K578" s="362" t="s">
        <v>607</v>
      </c>
      <c r="L578" s="99">
        <v>21</v>
      </c>
      <c r="M578" s="365">
        <f t="shared" si="82"/>
        <v>1</v>
      </c>
      <c r="N578" s="1609"/>
      <c r="O578" s="357">
        <v>21</v>
      </c>
      <c r="P578" s="365">
        <f t="shared" si="83"/>
        <v>1</v>
      </c>
      <c r="Q578" s="335" t="s">
        <v>394</v>
      </c>
      <c r="R578" s="99" t="s">
        <v>445</v>
      </c>
      <c r="S578" s="345" t="s">
        <v>394</v>
      </c>
      <c r="T578" s="352" t="s">
        <v>446</v>
      </c>
      <c r="U578" s="352" t="s">
        <v>396</v>
      </c>
      <c r="V578" s="352" t="s">
        <v>396</v>
      </c>
      <c r="W578" s="352" t="s">
        <v>396</v>
      </c>
      <c r="X578" s="384" t="s">
        <v>394</v>
      </c>
      <c r="Y578" s="1345"/>
      <c r="Z578" s="466" t="s">
        <v>517</v>
      </c>
    </row>
    <row r="579" spans="1:26" ht="38.1" customHeight="1" x14ac:dyDescent="0.3">
      <c r="A579" s="1118"/>
      <c r="B579" s="1133"/>
      <c r="C579" s="1287"/>
      <c r="D579" s="1083"/>
      <c r="E579" s="1388"/>
      <c r="F579" s="1366"/>
      <c r="G579" s="1130"/>
      <c r="H579" s="1133"/>
      <c r="I579" s="1130"/>
      <c r="J579" s="248">
        <v>19</v>
      </c>
      <c r="K579" s="362" t="s">
        <v>608</v>
      </c>
      <c r="L579" s="99">
        <v>19</v>
      </c>
      <c r="M579" s="365">
        <f t="shared" si="82"/>
        <v>1</v>
      </c>
      <c r="N579" s="1609"/>
      <c r="O579" s="357">
        <v>19</v>
      </c>
      <c r="P579" s="365">
        <f t="shared" si="83"/>
        <v>1</v>
      </c>
      <c r="Q579" s="335" t="s">
        <v>394</v>
      </c>
      <c r="R579" s="99" t="s">
        <v>445</v>
      </c>
      <c r="S579" s="345" t="s">
        <v>394</v>
      </c>
      <c r="T579" s="352" t="s">
        <v>446</v>
      </c>
      <c r="U579" s="352" t="s">
        <v>396</v>
      </c>
      <c r="V579" s="352" t="s">
        <v>396</v>
      </c>
      <c r="W579" s="340" t="s">
        <v>394</v>
      </c>
      <c r="X579" s="352" t="s">
        <v>396</v>
      </c>
      <c r="Y579" s="1345"/>
      <c r="Z579" s="466" t="s">
        <v>517</v>
      </c>
    </row>
    <row r="580" spans="1:26" ht="42" customHeight="1" x14ac:dyDescent="0.3">
      <c r="A580" s="1119"/>
      <c r="B580" s="1134"/>
      <c r="C580" s="1288"/>
      <c r="D580" s="1084"/>
      <c r="E580" s="1389"/>
      <c r="F580" s="1365"/>
      <c r="G580" s="1131"/>
      <c r="H580" s="1134"/>
      <c r="I580" s="1131"/>
      <c r="J580" s="248">
        <v>18</v>
      </c>
      <c r="K580" s="346" t="s">
        <v>609</v>
      </c>
      <c r="L580" s="99">
        <v>18</v>
      </c>
      <c r="M580" s="101">
        <f t="shared" si="82"/>
        <v>1</v>
      </c>
      <c r="N580" s="1440"/>
      <c r="O580" s="99">
        <v>18</v>
      </c>
      <c r="P580" s="101">
        <f t="shared" si="83"/>
        <v>1</v>
      </c>
      <c r="Q580" s="335" t="s">
        <v>394</v>
      </c>
      <c r="R580" s="99" t="s">
        <v>445</v>
      </c>
      <c r="S580" s="335" t="s">
        <v>394</v>
      </c>
      <c r="T580" s="424" t="s">
        <v>446</v>
      </c>
      <c r="U580" s="424" t="s">
        <v>396</v>
      </c>
      <c r="V580" s="424" t="s">
        <v>396</v>
      </c>
      <c r="W580" s="340" t="s">
        <v>394</v>
      </c>
      <c r="X580" s="424" t="s">
        <v>396</v>
      </c>
      <c r="Y580" s="1346"/>
      <c r="Z580" s="466" t="s">
        <v>517</v>
      </c>
    </row>
    <row r="581" spans="1:26" ht="139.5" customHeight="1" x14ac:dyDescent="0.3">
      <c r="A581" s="277" t="s">
        <v>786</v>
      </c>
      <c r="B581" s="244" t="s">
        <v>1011</v>
      </c>
      <c r="C581" s="269" t="s">
        <v>1555</v>
      </c>
      <c r="D581" s="246" t="s">
        <v>1556</v>
      </c>
      <c r="E581" s="251" t="s">
        <v>1557</v>
      </c>
      <c r="F581" s="244" t="s">
        <v>885</v>
      </c>
      <c r="G581" s="244" t="s">
        <v>1558</v>
      </c>
      <c r="H581" s="244" t="s">
        <v>668</v>
      </c>
      <c r="I581" s="256" t="s">
        <v>1559</v>
      </c>
      <c r="J581" s="248">
        <v>45</v>
      </c>
      <c r="K581" s="346" t="s">
        <v>1559</v>
      </c>
      <c r="L581" s="99">
        <v>40</v>
      </c>
      <c r="M581" s="101">
        <f t="shared" si="82"/>
        <v>0.88888888888888884</v>
      </c>
      <c r="N581" s="432" t="s">
        <v>1474</v>
      </c>
      <c r="O581" s="357">
        <v>40</v>
      </c>
      <c r="P581" s="365">
        <f t="shared" si="83"/>
        <v>1</v>
      </c>
      <c r="Q581" s="335" t="s">
        <v>394</v>
      </c>
      <c r="R581" s="99" t="s">
        <v>445</v>
      </c>
      <c r="S581" s="345" t="s">
        <v>394</v>
      </c>
      <c r="T581" s="352" t="s">
        <v>446</v>
      </c>
      <c r="U581" s="352" t="s">
        <v>396</v>
      </c>
      <c r="V581" s="352" t="s">
        <v>396</v>
      </c>
      <c r="W581" s="352" t="s">
        <v>396</v>
      </c>
      <c r="X581" s="384" t="s">
        <v>394</v>
      </c>
      <c r="Y581" s="353" t="s">
        <v>396</v>
      </c>
      <c r="Z581" s="351" t="s">
        <v>1560</v>
      </c>
    </row>
    <row r="582" spans="1:26" ht="104.25" customHeight="1" x14ac:dyDescent="0.3">
      <c r="A582" s="284" t="s">
        <v>1561</v>
      </c>
      <c r="B582" s="244" t="s">
        <v>1562</v>
      </c>
      <c r="C582" s="245" t="s">
        <v>1563</v>
      </c>
      <c r="D582" s="246" t="s">
        <v>1564</v>
      </c>
      <c r="E582" s="247" t="s">
        <v>1565</v>
      </c>
      <c r="F582" s="244" t="s">
        <v>1308</v>
      </c>
      <c r="G582" s="244" t="s">
        <v>1129</v>
      </c>
      <c r="H582" s="244" t="s">
        <v>878</v>
      </c>
      <c r="I582" s="244" t="s">
        <v>487</v>
      </c>
      <c r="J582" s="248">
        <v>1337</v>
      </c>
      <c r="K582" s="374" t="s">
        <v>742</v>
      </c>
      <c r="L582" s="482" t="s">
        <v>391</v>
      </c>
      <c r="M582" s="392" t="s">
        <v>400</v>
      </c>
      <c r="N582" s="629" t="s">
        <v>1566</v>
      </c>
      <c r="O582" s="375" t="s">
        <v>394</v>
      </c>
      <c r="P582" s="460" t="s">
        <v>393</v>
      </c>
      <c r="Q582" s="335" t="s">
        <v>394</v>
      </c>
      <c r="R582" s="99" t="s">
        <v>445</v>
      </c>
      <c r="S582" s="345" t="s">
        <v>394</v>
      </c>
      <c r="T582" s="352" t="s">
        <v>446</v>
      </c>
      <c r="U582" s="352" t="s">
        <v>396</v>
      </c>
      <c r="V582" s="352" t="s">
        <v>396</v>
      </c>
      <c r="W582" s="352" t="s">
        <v>396</v>
      </c>
      <c r="X582" s="442" t="s">
        <v>394</v>
      </c>
      <c r="Y582" s="353" t="s">
        <v>396</v>
      </c>
      <c r="Z582" s="480" t="s">
        <v>1131</v>
      </c>
    </row>
    <row r="583" spans="1:26" ht="29.1" customHeight="1" x14ac:dyDescent="0.3">
      <c r="A583" s="1338" t="s">
        <v>1145</v>
      </c>
      <c r="B583" s="1339" t="s">
        <v>1431</v>
      </c>
      <c r="C583" s="1408" t="s">
        <v>1567</v>
      </c>
      <c r="D583" s="1379" t="s">
        <v>1568</v>
      </c>
      <c r="E583" s="1445" t="s">
        <v>1569</v>
      </c>
      <c r="F583" s="1416" t="s">
        <v>1570</v>
      </c>
      <c r="G583" s="1390" t="s">
        <v>1571</v>
      </c>
      <c r="H583" s="1391" t="s">
        <v>1437</v>
      </c>
      <c r="I583" s="1339" t="s">
        <v>848</v>
      </c>
      <c r="J583" s="248">
        <v>16</v>
      </c>
      <c r="K583" s="354" t="s">
        <v>605</v>
      </c>
      <c r="L583" s="99">
        <v>16</v>
      </c>
      <c r="M583" s="101">
        <f t="shared" ref="M583:M607" si="84">IF(L583="-----","-----",L583/J583)</f>
        <v>1</v>
      </c>
      <c r="N583" s="1114" t="s">
        <v>1569</v>
      </c>
      <c r="O583" s="357">
        <v>16</v>
      </c>
      <c r="P583" s="365">
        <f t="shared" ref="P583:P587" si="85">IF(O583="-----","-----",O583/L583)</f>
        <v>1</v>
      </c>
      <c r="Q583" s="335" t="s">
        <v>394</v>
      </c>
      <c r="R583" s="99" t="s">
        <v>445</v>
      </c>
      <c r="S583" s="345" t="s">
        <v>394</v>
      </c>
      <c r="T583" s="352" t="s">
        <v>446</v>
      </c>
      <c r="U583" s="352" t="s">
        <v>396</v>
      </c>
      <c r="V583" s="352" t="s">
        <v>396</v>
      </c>
      <c r="W583" s="352" t="s">
        <v>396</v>
      </c>
      <c r="X583" s="384" t="s">
        <v>394</v>
      </c>
      <c r="Y583" s="353" t="s">
        <v>396</v>
      </c>
      <c r="Z583" s="466" t="s">
        <v>517</v>
      </c>
    </row>
    <row r="584" spans="1:26" ht="29.1" customHeight="1" x14ac:dyDescent="0.3">
      <c r="A584" s="1338"/>
      <c r="B584" s="1339"/>
      <c r="C584" s="1408"/>
      <c r="D584" s="1379"/>
      <c r="E584" s="1445"/>
      <c r="F584" s="1416"/>
      <c r="G584" s="1390"/>
      <c r="H584" s="1391"/>
      <c r="I584" s="1339"/>
      <c r="J584" s="248">
        <v>21</v>
      </c>
      <c r="K584" s="354" t="s">
        <v>606</v>
      </c>
      <c r="L584" s="99">
        <v>21</v>
      </c>
      <c r="M584" s="101">
        <f t="shared" si="84"/>
        <v>1</v>
      </c>
      <c r="N584" s="1106"/>
      <c r="O584" s="357">
        <v>21</v>
      </c>
      <c r="P584" s="365">
        <f t="shared" si="85"/>
        <v>1</v>
      </c>
      <c r="Q584" s="335" t="s">
        <v>394</v>
      </c>
      <c r="R584" s="99" t="s">
        <v>445</v>
      </c>
      <c r="S584" s="345" t="s">
        <v>394</v>
      </c>
      <c r="T584" s="352" t="s">
        <v>446</v>
      </c>
      <c r="U584" s="352" t="s">
        <v>396</v>
      </c>
      <c r="V584" s="352" t="s">
        <v>396</v>
      </c>
      <c r="W584" s="352" t="s">
        <v>396</v>
      </c>
      <c r="X584" s="384" t="s">
        <v>394</v>
      </c>
      <c r="Y584" s="353" t="s">
        <v>396</v>
      </c>
      <c r="Z584" s="466" t="s">
        <v>517</v>
      </c>
    </row>
    <row r="585" spans="1:26" ht="29.1" customHeight="1" x14ac:dyDescent="0.3">
      <c r="A585" s="1338"/>
      <c r="B585" s="1339"/>
      <c r="C585" s="1408"/>
      <c r="D585" s="1379"/>
      <c r="E585" s="1445"/>
      <c r="F585" s="1416"/>
      <c r="G585" s="1390"/>
      <c r="H585" s="1391"/>
      <c r="I585" s="1339"/>
      <c r="J585" s="248">
        <v>21</v>
      </c>
      <c r="K585" s="354" t="s">
        <v>607</v>
      </c>
      <c r="L585" s="99">
        <v>21</v>
      </c>
      <c r="M585" s="101">
        <f t="shared" si="84"/>
        <v>1</v>
      </c>
      <c r="N585" s="1106"/>
      <c r="O585" s="357">
        <v>21</v>
      </c>
      <c r="P585" s="365">
        <f t="shared" si="85"/>
        <v>1</v>
      </c>
      <c r="Q585" s="335" t="s">
        <v>394</v>
      </c>
      <c r="R585" s="99" t="s">
        <v>445</v>
      </c>
      <c r="S585" s="345" t="s">
        <v>394</v>
      </c>
      <c r="T585" s="352" t="s">
        <v>446</v>
      </c>
      <c r="U585" s="352" t="s">
        <v>396</v>
      </c>
      <c r="V585" s="352" t="s">
        <v>396</v>
      </c>
      <c r="W585" s="352" t="s">
        <v>396</v>
      </c>
      <c r="X585" s="384" t="s">
        <v>394</v>
      </c>
      <c r="Y585" s="353" t="s">
        <v>396</v>
      </c>
      <c r="Z585" s="466" t="s">
        <v>517</v>
      </c>
    </row>
    <row r="586" spans="1:26" ht="29.1" customHeight="1" x14ac:dyDescent="0.3">
      <c r="A586" s="1338"/>
      <c r="B586" s="1339"/>
      <c r="C586" s="1408"/>
      <c r="D586" s="1379"/>
      <c r="E586" s="1445"/>
      <c r="F586" s="1416"/>
      <c r="G586" s="1390"/>
      <c r="H586" s="1391"/>
      <c r="I586" s="1339"/>
      <c r="J586" s="248">
        <v>19</v>
      </c>
      <c r="K586" s="354" t="s">
        <v>608</v>
      </c>
      <c r="L586" s="99">
        <v>19</v>
      </c>
      <c r="M586" s="101">
        <f t="shared" si="84"/>
        <v>1</v>
      </c>
      <c r="N586" s="1106"/>
      <c r="O586" s="357">
        <v>19</v>
      </c>
      <c r="P586" s="365">
        <f t="shared" si="85"/>
        <v>1</v>
      </c>
      <c r="Q586" s="335" t="s">
        <v>394</v>
      </c>
      <c r="R586" s="99" t="s">
        <v>445</v>
      </c>
      <c r="S586" s="345" t="s">
        <v>394</v>
      </c>
      <c r="T586" s="352" t="s">
        <v>446</v>
      </c>
      <c r="U586" s="352" t="s">
        <v>396</v>
      </c>
      <c r="V586" s="352" t="s">
        <v>396</v>
      </c>
      <c r="W586" s="352" t="s">
        <v>396</v>
      </c>
      <c r="X586" s="384" t="s">
        <v>394</v>
      </c>
      <c r="Y586" s="353" t="s">
        <v>396</v>
      </c>
      <c r="Z586" s="466" t="s">
        <v>517</v>
      </c>
    </row>
    <row r="587" spans="1:26" ht="30" customHeight="1" x14ac:dyDescent="0.3">
      <c r="A587" s="1338"/>
      <c r="B587" s="1339"/>
      <c r="C587" s="1408"/>
      <c r="D587" s="1379"/>
      <c r="E587" s="1445"/>
      <c r="F587" s="1416"/>
      <c r="G587" s="1390"/>
      <c r="H587" s="1391"/>
      <c r="I587" s="1339"/>
      <c r="J587" s="248">
        <v>18</v>
      </c>
      <c r="K587" s="354" t="s">
        <v>609</v>
      </c>
      <c r="L587" s="99">
        <v>18</v>
      </c>
      <c r="M587" s="101">
        <f t="shared" si="84"/>
        <v>1</v>
      </c>
      <c r="N587" s="1107"/>
      <c r="O587" s="357">
        <v>18</v>
      </c>
      <c r="P587" s="101">
        <f t="shared" si="85"/>
        <v>1</v>
      </c>
      <c r="Q587" s="335" t="s">
        <v>394</v>
      </c>
      <c r="R587" s="99" t="s">
        <v>445</v>
      </c>
      <c r="S587" s="345" t="s">
        <v>394</v>
      </c>
      <c r="T587" s="352" t="s">
        <v>446</v>
      </c>
      <c r="U587" s="352" t="s">
        <v>396</v>
      </c>
      <c r="V587" s="352" t="s">
        <v>396</v>
      </c>
      <c r="W587" s="352" t="s">
        <v>396</v>
      </c>
      <c r="X587" s="384" t="s">
        <v>394</v>
      </c>
      <c r="Y587" s="353" t="s">
        <v>396</v>
      </c>
      <c r="Z587" s="466" t="s">
        <v>517</v>
      </c>
    </row>
    <row r="588" spans="1:26" ht="30" customHeight="1" x14ac:dyDescent="0.3">
      <c r="A588" s="1117" t="s">
        <v>786</v>
      </c>
      <c r="B588" s="1132" t="s">
        <v>787</v>
      </c>
      <c r="C588" s="1313" t="s">
        <v>1572</v>
      </c>
      <c r="D588" s="1082" t="s">
        <v>1573</v>
      </c>
      <c r="E588" s="1286" t="s">
        <v>1574</v>
      </c>
      <c r="F588" s="1364" t="s">
        <v>1575</v>
      </c>
      <c r="G588" s="1129" t="s">
        <v>791</v>
      </c>
      <c r="H588" s="1132" t="s">
        <v>792</v>
      </c>
      <c r="I588" s="1129" t="s">
        <v>1576</v>
      </c>
      <c r="J588" s="248">
        <v>18</v>
      </c>
      <c r="K588" s="394" t="s">
        <v>597</v>
      </c>
      <c r="L588" s="394">
        <v>18</v>
      </c>
      <c r="M588" s="376">
        <f t="shared" si="84"/>
        <v>1</v>
      </c>
      <c r="N588" s="1123" t="s">
        <v>1577</v>
      </c>
      <c r="O588" s="375">
        <v>18</v>
      </c>
      <c r="P588" s="101">
        <v>1</v>
      </c>
      <c r="Q588" s="335" t="s">
        <v>394</v>
      </c>
      <c r="R588" s="99" t="s">
        <v>445</v>
      </c>
      <c r="S588" s="345" t="s">
        <v>394</v>
      </c>
      <c r="T588" s="352" t="s">
        <v>446</v>
      </c>
      <c r="U588" s="352" t="s">
        <v>396</v>
      </c>
      <c r="V588" s="352" t="s">
        <v>396</v>
      </c>
      <c r="W588" s="352" t="s">
        <v>396</v>
      </c>
      <c r="X588" s="384" t="s">
        <v>394</v>
      </c>
      <c r="Y588" s="353" t="s">
        <v>396</v>
      </c>
      <c r="Z588" s="466" t="s">
        <v>517</v>
      </c>
    </row>
    <row r="589" spans="1:26" ht="30" customHeight="1" x14ac:dyDescent="0.3">
      <c r="A589" s="1118"/>
      <c r="B589" s="1133"/>
      <c r="C589" s="1314"/>
      <c r="D589" s="1083"/>
      <c r="E589" s="1287"/>
      <c r="F589" s="1366"/>
      <c r="G589" s="1130"/>
      <c r="H589" s="1133"/>
      <c r="I589" s="1130"/>
      <c r="J589" s="248">
        <v>19</v>
      </c>
      <c r="K589" s="395" t="s">
        <v>599</v>
      </c>
      <c r="L589" s="394">
        <v>19</v>
      </c>
      <c r="M589" s="376">
        <f t="shared" si="84"/>
        <v>1</v>
      </c>
      <c r="N589" s="1124"/>
      <c r="O589" s="375">
        <v>19</v>
      </c>
      <c r="P589" s="101">
        <v>1</v>
      </c>
      <c r="Q589" s="335" t="s">
        <v>394</v>
      </c>
      <c r="R589" s="99" t="s">
        <v>445</v>
      </c>
      <c r="S589" s="345" t="s">
        <v>394</v>
      </c>
      <c r="T589" s="352" t="s">
        <v>446</v>
      </c>
      <c r="U589" s="352" t="s">
        <v>396</v>
      </c>
      <c r="V589" s="352" t="s">
        <v>396</v>
      </c>
      <c r="W589" s="352" t="s">
        <v>396</v>
      </c>
      <c r="X589" s="384" t="s">
        <v>394</v>
      </c>
      <c r="Y589" s="353" t="s">
        <v>396</v>
      </c>
      <c r="Z589" s="466" t="s">
        <v>517</v>
      </c>
    </row>
    <row r="590" spans="1:26" ht="30" customHeight="1" x14ac:dyDescent="0.3">
      <c r="A590" s="1118"/>
      <c r="B590" s="1133"/>
      <c r="C590" s="1314"/>
      <c r="D590" s="1083"/>
      <c r="E590" s="1287"/>
      <c r="F590" s="1366"/>
      <c r="G590" s="1130"/>
      <c r="H590" s="1133"/>
      <c r="I590" s="1130"/>
      <c r="J590" s="248">
        <v>6</v>
      </c>
      <c r="K590" s="395" t="s">
        <v>601</v>
      </c>
      <c r="L590" s="394">
        <v>6</v>
      </c>
      <c r="M590" s="376">
        <f t="shared" si="84"/>
        <v>1</v>
      </c>
      <c r="N590" s="1124"/>
      <c r="O590" s="375">
        <v>6</v>
      </c>
      <c r="P590" s="101">
        <v>1</v>
      </c>
      <c r="Q590" s="335" t="s">
        <v>394</v>
      </c>
      <c r="R590" s="99" t="s">
        <v>445</v>
      </c>
      <c r="S590" s="345" t="s">
        <v>394</v>
      </c>
      <c r="T590" s="352" t="s">
        <v>446</v>
      </c>
      <c r="U590" s="352" t="s">
        <v>396</v>
      </c>
      <c r="V590" s="352" t="s">
        <v>396</v>
      </c>
      <c r="W590" s="352" t="s">
        <v>396</v>
      </c>
      <c r="X590" s="384" t="s">
        <v>394</v>
      </c>
      <c r="Y590" s="353" t="s">
        <v>396</v>
      </c>
      <c r="Z590" s="466" t="s">
        <v>517</v>
      </c>
    </row>
    <row r="591" spans="1:26" ht="30" customHeight="1" x14ac:dyDescent="0.3">
      <c r="A591" s="1118"/>
      <c r="B591" s="1133"/>
      <c r="C591" s="1314"/>
      <c r="D591" s="1083"/>
      <c r="E591" s="1287"/>
      <c r="F591" s="1366"/>
      <c r="G591" s="1130"/>
      <c r="H591" s="1133"/>
      <c r="I591" s="1130"/>
      <c r="J591" s="248">
        <v>20</v>
      </c>
      <c r="K591" s="395" t="s">
        <v>843</v>
      </c>
      <c r="L591" s="394">
        <v>20</v>
      </c>
      <c r="M591" s="376">
        <f t="shared" si="84"/>
        <v>1</v>
      </c>
      <c r="N591" s="1124"/>
      <c r="O591" s="375">
        <v>20</v>
      </c>
      <c r="P591" s="101">
        <f t="shared" ref="P591:P607" si="86">IF(O591="-----","-----",O591/L591)</f>
        <v>1</v>
      </c>
      <c r="Q591" s="335" t="s">
        <v>394</v>
      </c>
      <c r="R591" s="99" t="s">
        <v>445</v>
      </c>
      <c r="S591" s="345" t="s">
        <v>394</v>
      </c>
      <c r="T591" s="352" t="s">
        <v>446</v>
      </c>
      <c r="U591" s="352" t="s">
        <v>396</v>
      </c>
      <c r="V591" s="352" t="s">
        <v>396</v>
      </c>
      <c r="W591" s="352" t="s">
        <v>396</v>
      </c>
      <c r="X591" s="384" t="s">
        <v>394</v>
      </c>
      <c r="Y591" s="353" t="s">
        <v>396</v>
      </c>
      <c r="Z591" s="466" t="s">
        <v>517</v>
      </c>
    </row>
    <row r="592" spans="1:26" ht="30" customHeight="1" x14ac:dyDescent="0.3">
      <c r="A592" s="1118"/>
      <c r="B592" s="1133"/>
      <c r="C592" s="1314"/>
      <c r="D592" s="1083"/>
      <c r="E592" s="1287"/>
      <c r="F592" s="1366"/>
      <c r="G592" s="1130"/>
      <c r="H592" s="1133"/>
      <c r="I592" s="1130"/>
      <c r="J592" s="248">
        <v>18</v>
      </c>
      <c r="K592" s="395" t="s">
        <v>845</v>
      </c>
      <c r="L592" s="394">
        <v>18</v>
      </c>
      <c r="M592" s="376">
        <f t="shared" si="84"/>
        <v>1</v>
      </c>
      <c r="N592" s="1124"/>
      <c r="O592" s="375">
        <v>18</v>
      </c>
      <c r="P592" s="101">
        <f t="shared" si="86"/>
        <v>1</v>
      </c>
      <c r="Q592" s="335" t="s">
        <v>394</v>
      </c>
      <c r="R592" s="99" t="s">
        <v>445</v>
      </c>
      <c r="S592" s="345" t="s">
        <v>394</v>
      </c>
      <c r="T592" s="352" t="s">
        <v>446</v>
      </c>
      <c r="U592" s="352" t="s">
        <v>396</v>
      </c>
      <c r="V592" s="352" t="s">
        <v>396</v>
      </c>
      <c r="W592" s="352" t="s">
        <v>396</v>
      </c>
      <c r="X592" s="384" t="s">
        <v>394</v>
      </c>
      <c r="Y592" s="353" t="s">
        <v>396</v>
      </c>
      <c r="Z592" s="466" t="s">
        <v>517</v>
      </c>
    </row>
    <row r="593" spans="1:26" ht="30" customHeight="1" x14ac:dyDescent="0.3">
      <c r="A593" s="1118"/>
      <c r="B593" s="1133"/>
      <c r="C593" s="1314"/>
      <c r="D593" s="1083"/>
      <c r="E593" s="1287"/>
      <c r="F593" s="1366"/>
      <c r="G593" s="1130"/>
      <c r="H593" s="1133"/>
      <c r="I593" s="1130"/>
      <c r="J593" s="248">
        <v>16</v>
      </c>
      <c r="K593" s="395" t="s">
        <v>847</v>
      </c>
      <c r="L593" s="394">
        <v>16</v>
      </c>
      <c r="M593" s="376">
        <f t="shared" si="84"/>
        <v>1</v>
      </c>
      <c r="N593" s="1124"/>
      <c r="O593" s="375">
        <v>16</v>
      </c>
      <c r="P593" s="101">
        <f t="shared" si="86"/>
        <v>1</v>
      </c>
      <c r="Q593" s="335" t="s">
        <v>394</v>
      </c>
      <c r="R593" s="99" t="s">
        <v>445</v>
      </c>
      <c r="S593" s="345" t="s">
        <v>394</v>
      </c>
      <c r="T593" s="352" t="s">
        <v>446</v>
      </c>
      <c r="U593" s="352" t="s">
        <v>396</v>
      </c>
      <c r="V593" s="352" t="s">
        <v>396</v>
      </c>
      <c r="W593" s="352" t="s">
        <v>396</v>
      </c>
      <c r="X593" s="384" t="s">
        <v>394</v>
      </c>
      <c r="Y593" s="353" t="s">
        <v>396</v>
      </c>
      <c r="Z593" s="466" t="s">
        <v>517</v>
      </c>
    </row>
    <row r="594" spans="1:26" ht="30" customHeight="1" x14ac:dyDescent="0.3">
      <c r="A594" s="1118"/>
      <c r="B594" s="1133"/>
      <c r="C594" s="1314"/>
      <c r="D594" s="1083"/>
      <c r="E594" s="1287"/>
      <c r="F594" s="1366"/>
      <c r="G594" s="1130"/>
      <c r="H594" s="1133"/>
      <c r="I594" s="1130"/>
      <c r="J594" s="248">
        <v>16</v>
      </c>
      <c r="K594" s="360" t="s">
        <v>849</v>
      </c>
      <c r="L594" s="394">
        <v>16</v>
      </c>
      <c r="M594" s="376">
        <f t="shared" si="84"/>
        <v>1</v>
      </c>
      <c r="N594" s="1124"/>
      <c r="O594" s="375">
        <v>16</v>
      </c>
      <c r="P594" s="101">
        <f t="shared" si="86"/>
        <v>1</v>
      </c>
      <c r="Q594" s="335" t="s">
        <v>394</v>
      </c>
      <c r="R594" s="99" t="s">
        <v>445</v>
      </c>
      <c r="S594" s="345" t="s">
        <v>394</v>
      </c>
      <c r="T594" s="352" t="s">
        <v>446</v>
      </c>
      <c r="U594" s="352" t="s">
        <v>396</v>
      </c>
      <c r="V594" s="352" t="s">
        <v>396</v>
      </c>
      <c r="W594" s="352" t="s">
        <v>396</v>
      </c>
      <c r="X594" s="384" t="s">
        <v>394</v>
      </c>
      <c r="Y594" s="353" t="s">
        <v>396</v>
      </c>
      <c r="Z594" s="466" t="s">
        <v>517</v>
      </c>
    </row>
    <row r="595" spans="1:26" ht="30" customHeight="1" x14ac:dyDescent="0.3">
      <c r="A595" s="1118"/>
      <c r="B595" s="1133"/>
      <c r="C595" s="1314"/>
      <c r="D595" s="1083"/>
      <c r="E595" s="1287"/>
      <c r="F595" s="1366"/>
      <c r="G595" s="1130"/>
      <c r="H595" s="1133"/>
      <c r="I595" s="1130"/>
      <c r="J595" s="248">
        <v>21</v>
      </c>
      <c r="K595" s="360" t="s">
        <v>851</v>
      </c>
      <c r="L595" s="394">
        <v>21</v>
      </c>
      <c r="M595" s="376">
        <f t="shared" si="84"/>
        <v>1</v>
      </c>
      <c r="N595" s="1124"/>
      <c r="O595" s="375">
        <v>21</v>
      </c>
      <c r="P595" s="101">
        <f t="shared" si="86"/>
        <v>1</v>
      </c>
      <c r="Q595" s="335" t="s">
        <v>394</v>
      </c>
      <c r="R595" s="99" t="s">
        <v>445</v>
      </c>
      <c r="S595" s="345" t="s">
        <v>394</v>
      </c>
      <c r="T595" s="352" t="s">
        <v>446</v>
      </c>
      <c r="U595" s="352" t="s">
        <v>396</v>
      </c>
      <c r="V595" s="352" t="s">
        <v>396</v>
      </c>
      <c r="W595" s="352" t="s">
        <v>396</v>
      </c>
      <c r="X595" s="384" t="s">
        <v>394</v>
      </c>
      <c r="Y595" s="353" t="s">
        <v>396</v>
      </c>
      <c r="Z595" s="466" t="s">
        <v>517</v>
      </c>
    </row>
    <row r="596" spans="1:26" ht="30" customHeight="1" x14ac:dyDescent="0.3">
      <c r="A596" s="1118"/>
      <c r="B596" s="1133"/>
      <c r="C596" s="1314"/>
      <c r="D596" s="1083"/>
      <c r="E596" s="1287"/>
      <c r="F596" s="1366"/>
      <c r="G596" s="1130"/>
      <c r="H596" s="1133"/>
      <c r="I596" s="1130"/>
      <c r="J596" s="248">
        <v>21</v>
      </c>
      <c r="K596" s="360" t="s">
        <v>853</v>
      </c>
      <c r="L596" s="394">
        <v>21</v>
      </c>
      <c r="M596" s="376">
        <f t="shared" si="84"/>
        <v>1</v>
      </c>
      <c r="N596" s="1124"/>
      <c r="O596" s="375">
        <v>21</v>
      </c>
      <c r="P596" s="101">
        <f t="shared" si="86"/>
        <v>1</v>
      </c>
      <c r="Q596" s="335" t="s">
        <v>394</v>
      </c>
      <c r="R596" s="99" t="s">
        <v>445</v>
      </c>
      <c r="S596" s="345" t="s">
        <v>394</v>
      </c>
      <c r="T596" s="352" t="s">
        <v>446</v>
      </c>
      <c r="U596" s="352" t="s">
        <v>396</v>
      </c>
      <c r="V596" s="352" t="s">
        <v>396</v>
      </c>
      <c r="W596" s="352" t="s">
        <v>396</v>
      </c>
      <c r="X596" s="384" t="s">
        <v>394</v>
      </c>
      <c r="Y596" s="353" t="s">
        <v>396</v>
      </c>
      <c r="Z596" s="466" t="s">
        <v>517</v>
      </c>
    </row>
    <row r="597" spans="1:26" ht="30" customHeight="1" x14ac:dyDescent="0.3">
      <c r="A597" s="1118"/>
      <c r="B597" s="1133"/>
      <c r="C597" s="1314"/>
      <c r="D597" s="1083"/>
      <c r="E597" s="1287"/>
      <c r="F597" s="1366"/>
      <c r="G597" s="1130"/>
      <c r="H597" s="1133"/>
      <c r="I597" s="1130"/>
      <c r="J597" s="248">
        <v>19</v>
      </c>
      <c r="K597" s="360" t="s">
        <v>855</v>
      </c>
      <c r="L597" s="394">
        <v>19</v>
      </c>
      <c r="M597" s="376">
        <f t="shared" si="84"/>
        <v>1</v>
      </c>
      <c r="N597" s="1124"/>
      <c r="O597" s="375">
        <v>19</v>
      </c>
      <c r="P597" s="101">
        <f t="shared" si="86"/>
        <v>1</v>
      </c>
      <c r="Q597" s="335" t="s">
        <v>394</v>
      </c>
      <c r="R597" s="99" t="s">
        <v>445</v>
      </c>
      <c r="S597" s="345" t="s">
        <v>394</v>
      </c>
      <c r="T597" s="352" t="s">
        <v>446</v>
      </c>
      <c r="U597" s="352" t="s">
        <v>396</v>
      </c>
      <c r="V597" s="352" t="s">
        <v>396</v>
      </c>
      <c r="W597" s="352" t="s">
        <v>396</v>
      </c>
      <c r="X597" s="384" t="s">
        <v>394</v>
      </c>
      <c r="Y597" s="353" t="s">
        <v>396</v>
      </c>
      <c r="Z597" s="466" t="s">
        <v>517</v>
      </c>
    </row>
    <row r="598" spans="1:26" ht="30" customHeight="1" x14ac:dyDescent="0.3">
      <c r="A598" s="1118"/>
      <c r="B598" s="1133"/>
      <c r="C598" s="1314"/>
      <c r="D598" s="1083"/>
      <c r="E598" s="1287"/>
      <c r="F598" s="1366"/>
      <c r="G598" s="1130"/>
      <c r="H598" s="1133"/>
      <c r="I598" s="1130"/>
      <c r="J598" s="248">
        <v>18</v>
      </c>
      <c r="K598" s="354" t="s">
        <v>856</v>
      </c>
      <c r="L598" s="394">
        <v>18</v>
      </c>
      <c r="M598" s="376">
        <f t="shared" si="84"/>
        <v>1</v>
      </c>
      <c r="N598" s="1124"/>
      <c r="O598" s="375">
        <v>18</v>
      </c>
      <c r="P598" s="101">
        <f t="shared" si="86"/>
        <v>1</v>
      </c>
      <c r="Q598" s="335" t="s">
        <v>394</v>
      </c>
      <c r="R598" s="99" t="s">
        <v>445</v>
      </c>
      <c r="S598" s="345" t="s">
        <v>394</v>
      </c>
      <c r="T598" s="352" t="s">
        <v>446</v>
      </c>
      <c r="U598" s="352" t="s">
        <v>396</v>
      </c>
      <c r="V598" s="352" t="s">
        <v>396</v>
      </c>
      <c r="W598" s="352" t="s">
        <v>396</v>
      </c>
      <c r="X598" s="384" t="s">
        <v>394</v>
      </c>
      <c r="Y598" s="353" t="s">
        <v>396</v>
      </c>
      <c r="Z598" s="466" t="s">
        <v>517</v>
      </c>
    </row>
    <row r="599" spans="1:26" ht="30" customHeight="1" x14ac:dyDescent="0.3">
      <c r="A599" s="1118"/>
      <c r="B599" s="1133"/>
      <c r="C599" s="1314"/>
      <c r="D599" s="1083"/>
      <c r="E599" s="1287"/>
      <c r="F599" s="1366"/>
      <c r="G599" s="1130"/>
      <c r="H599" s="1133"/>
      <c r="I599" s="1130"/>
      <c r="J599" s="248">
        <v>15</v>
      </c>
      <c r="K599" s="394" t="s">
        <v>858</v>
      </c>
      <c r="L599" s="394">
        <v>15</v>
      </c>
      <c r="M599" s="376">
        <f t="shared" si="84"/>
        <v>1</v>
      </c>
      <c r="N599" s="1124"/>
      <c r="O599" s="375">
        <v>15</v>
      </c>
      <c r="P599" s="101">
        <f t="shared" si="86"/>
        <v>1</v>
      </c>
      <c r="Q599" s="335" t="s">
        <v>394</v>
      </c>
      <c r="R599" s="99" t="s">
        <v>445</v>
      </c>
      <c r="S599" s="345" t="s">
        <v>394</v>
      </c>
      <c r="T599" s="352" t="s">
        <v>446</v>
      </c>
      <c r="U599" s="352" t="s">
        <v>396</v>
      </c>
      <c r="V599" s="352" t="s">
        <v>396</v>
      </c>
      <c r="W599" s="352" t="s">
        <v>396</v>
      </c>
      <c r="X599" s="384" t="s">
        <v>394</v>
      </c>
      <c r="Y599" s="353" t="s">
        <v>396</v>
      </c>
      <c r="Z599" s="466" t="s">
        <v>517</v>
      </c>
    </row>
    <row r="600" spans="1:26" ht="30" customHeight="1" x14ac:dyDescent="0.3">
      <c r="A600" s="1118"/>
      <c r="B600" s="1133"/>
      <c r="C600" s="1314"/>
      <c r="D600" s="1083"/>
      <c r="E600" s="1287"/>
      <c r="F600" s="1366"/>
      <c r="G600" s="1130"/>
      <c r="H600" s="1133"/>
      <c r="I600" s="1130"/>
      <c r="J600" s="248">
        <v>22</v>
      </c>
      <c r="K600" s="395" t="s">
        <v>613</v>
      </c>
      <c r="L600" s="394">
        <v>22</v>
      </c>
      <c r="M600" s="376">
        <f t="shared" si="84"/>
        <v>1</v>
      </c>
      <c r="N600" s="1124"/>
      <c r="O600" s="375">
        <v>22</v>
      </c>
      <c r="P600" s="101">
        <f t="shared" si="86"/>
        <v>1</v>
      </c>
      <c r="Q600" s="335" t="s">
        <v>394</v>
      </c>
      <c r="R600" s="99" t="s">
        <v>445</v>
      </c>
      <c r="S600" s="345" t="s">
        <v>394</v>
      </c>
      <c r="T600" s="352" t="s">
        <v>446</v>
      </c>
      <c r="U600" s="352" t="s">
        <v>396</v>
      </c>
      <c r="V600" s="352" t="s">
        <v>396</v>
      </c>
      <c r="W600" s="352" t="s">
        <v>396</v>
      </c>
      <c r="X600" s="384" t="s">
        <v>394</v>
      </c>
      <c r="Y600" s="353" t="s">
        <v>396</v>
      </c>
      <c r="Z600" s="466" t="s">
        <v>517</v>
      </c>
    </row>
    <row r="601" spans="1:26" ht="30" customHeight="1" x14ac:dyDescent="0.3">
      <c r="A601" s="1118"/>
      <c r="B601" s="1133"/>
      <c r="C601" s="1314"/>
      <c r="D601" s="1083"/>
      <c r="E601" s="1287"/>
      <c r="F601" s="1366"/>
      <c r="G601" s="1130"/>
      <c r="H601" s="1133"/>
      <c r="I601" s="1130"/>
      <c r="J601" s="248">
        <v>19</v>
      </c>
      <c r="K601" s="395" t="s">
        <v>615</v>
      </c>
      <c r="L601" s="394">
        <v>19</v>
      </c>
      <c r="M601" s="376">
        <f t="shared" si="84"/>
        <v>1</v>
      </c>
      <c r="N601" s="1124"/>
      <c r="O601" s="375">
        <v>19</v>
      </c>
      <c r="P601" s="101">
        <f t="shared" si="86"/>
        <v>1</v>
      </c>
      <c r="Q601" s="335" t="s">
        <v>394</v>
      </c>
      <c r="R601" s="99" t="s">
        <v>445</v>
      </c>
      <c r="S601" s="345" t="s">
        <v>394</v>
      </c>
      <c r="T601" s="352" t="s">
        <v>446</v>
      </c>
      <c r="U601" s="352" t="s">
        <v>396</v>
      </c>
      <c r="V601" s="352" t="s">
        <v>396</v>
      </c>
      <c r="W601" s="352" t="s">
        <v>396</v>
      </c>
      <c r="X601" s="384" t="s">
        <v>394</v>
      </c>
      <c r="Y601" s="353" t="s">
        <v>396</v>
      </c>
      <c r="Z601" s="466" t="s">
        <v>517</v>
      </c>
    </row>
    <row r="602" spans="1:26" ht="30" customHeight="1" x14ac:dyDescent="0.3">
      <c r="A602" s="1118"/>
      <c r="B602" s="1133"/>
      <c r="C602" s="1314"/>
      <c r="D602" s="1083"/>
      <c r="E602" s="1287"/>
      <c r="F602" s="1366"/>
      <c r="G602" s="1130"/>
      <c r="H602" s="1133"/>
      <c r="I602" s="1130"/>
      <c r="J602" s="248">
        <v>18</v>
      </c>
      <c r="K602" s="395" t="s">
        <v>617</v>
      </c>
      <c r="L602" s="394">
        <v>18</v>
      </c>
      <c r="M602" s="376">
        <f t="shared" si="84"/>
        <v>1</v>
      </c>
      <c r="N602" s="1124"/>
      <c r="O602" s="375">
        <v>18</v>
      </c>
      <c r="P602" s="101">
        <f t="shared" si="86"/>
        <v>1</v>
      </c>
      <c r="Q602" s="335" t="s">
        <v>394</v>
      </c>
      <c r="R602" s="99" t="s">
        <v>445</v>
      </c>
      <c r="S602" s="345" t="s">
        <v>394</v>
      </c>
      <c r="T602" s="352" t="s">
        <v>446</v>
      </c>
      <c r="U602" s="352" t="s">
        <v>396</v>
      </c>
      <c r="V602" s="352" t="s">
        <v>396</v>
      </c>
      <c r="W602" s="352" t="s">
        <v>396</v>
      </c>
      <c r="X602" s="384" t="s">
        <v>394</v>
      </c>
      <c r="Y602" s="353" t="s">
        <v>396</v>
      </c>
      <c r="Z602" s="466" t="s">
        <v>517</v>
      </c>
    </row>
    <row r="603" spans="1:26" ht="30" customHeight="1" x14ac:dyDescent="0.3">
      <c r="A603" s="1118"/>
      <c r="B603" s="1133"/>
      <c r="C603" s="1314"/>
      <c r="D603" s="1083"/>
      <c r="E603" s="1287"/>
      <c r="F603" s="1366"/>
      <c r="G603" s="1130"/>
      <c r="H603" s="1133"/>
      <c r="I603" s="1130"/>
      <c r="J603" s="248">
        <v>20</v>
      </c>
      <c r="K603" s="395" t="s">
        <v>627</v>
      </c>
      <c r="L603" s="394">
        <v>20</v>
      </c>
      <c r="M603" s="376">
        <f t="shared" si="84"/>
        <v>1</v>
      </c>
      <c r="N603" s="1124"/>
      <c r="O603" s="375">
        <v>20</v>
      </c>
      <c r="P603" s="101">
        <f t="shared" si="86"/>
        <v>1</v>
      </c>
      <c r="Q603" s="335" t="s">
        <v>394</v>
      </c>
      <c r="R603" s="99" t="s">
        <v>445</v>
      </c>
      <c r="S603" s="345" t="s">
        <v>394</v>
      </c>
      <c r="T603" s="352" t="s">
        <v>446</v>
      </c>
      <c r="U603" s="352" t="s">
        <v>396</v>
      </c>
      <c r="V603" s="352" t="s">
        <v>396</v>
      </c>
      <c r="W603" s="352" t="s">
        <v>396</v>
      </c>
      <c r="X603" s="384" t="s">
        <v>394</v>
      </c>
      <c r="Y603" s="353" t="s">
        <v>396</v>
      </c>
      <c r="Z603" s="466" t="s">
        <v>517</v>
      </c>
    </row>
    <row r="604" spans="1:26" ht="30" customHeight="1" x14ac:dyDescent="0.3">
      <c r="A604" s="1118"/>
      <c r="B604" s="1133"/>
      <c r="C604" s="1314"/>
      <c r="D604" s="1083"/>
      <c r="E604" s="1287"/>
      <c r="F604" s="1366"/>
      <c r="G604" s="1130"/>
      <c r="H604" s="1133"/>
      <c r="I604" s="1130"/>
      <c r="J604" s="248">
        <v>19</v>
      </c>
      <c r="K604" s="395" t="s">
        <v>628</v>
      </c>
      <c r="L604" s="394">
        <v>19</v>
      </c>
      <c r="M604" s="376">
        <f t="shared" si="84"/>
        <v>1</v>
      </c>
      <c r="N604" s="1124"/>
      <c r="O604" s="375">
        <v>19</v>
      </c>
      <c r="P604" s="101">
        <f t="shared" si="86"/>
        <v>1</v>
      </c>
      <c r="Q604" s="335" t="s">
        <v>394</v>
      </c>
      <c r="R604" s="99" t="s">
        <v>445</v>
      </c>
      <c r="S604" s="345" t="s">
        <v>394</v>
      </c>
      <c r="T604" s="352" t="s">
        <v>446</v>
      </c>
      <c r="U604" s="352" t="s">
        <v>396</v>
      </c>
      <c r="V604" s="352" t="s">
        <v>396</v>
      </c>
      <c r="W604" s="352" t="s">
        <v>396</v>
      </c>
      <c r="X604" s="384" t="s">
        <v>394</v>
      </c>
      <c r="Y604" s="353" t="s">
        <v>396</v>
      </c>
      <c r="Z604" s="466" t="s">
        <v>517</v>
      </c>
    </row>
    <row r="605" spans="1:26" ht="30" customHeight="1" x14ac:dyDescent="0.3">
      <c r="A605" s="1118"/>
      <c r="B605" s="1133"/>
      <c r="C605" s="1314"/>
      <c r="D605" s="1083"/>
      <c r="E605" s="1287"/>
      <c r="F605" s="1366"/>
      <c r="G605" s="1130"/>
      <c r="H605" s="1133"/>
      <c r="I605" s="1130"/>
      <c r="J605" s="248">
        <v>18</v>
      </c>
      <c r="K605" s="395" t="s">
        <v>629</v>
      </c>
      <c r="L605" s="394">
        <v>18</v>
      </c>
      <c r="M605" s="376">
        <f t="shared" si="84"/>
        <v>1</v>
      </c>
      <c r="N605" s="1124"/>
      <c r="O605" s="375">
        <v>18</v>
      </c>
      <c r="P605" s="101">
        <f t="shared" si="86"/>
        <v>1</v>
      </c>
      <c r="Q605" s="335" t="s">
        <v>394</v>
      </c>
      <c r="R605" s="99" t="s">
        <v>445</v>
      </c>
      <c r="S605" s="345" t="s">
        <v>394</v>
      </c>
      <c r="T605" s="352" t="s">
        <v>446</v>
      </c>
      <c r="U605" s="352" t="s">
        <v>396</v>
      </c>
      <c r="V605" s="352" t="s">
        <v>396</v>
      </c>
      <c r="W605" s="352" t="s">
        <v>396</v>
      </c>
      <c r="X605" s="384" t="s">
        <v>394</v>
      </c>
      <c r="Y605" s="353" t="s">
        <v>396</v>
      </c>
      <c r="Z605" s="466" t="s">
        <v>517</v>
      </c>
    </row>
    <row r="606" spans="1:26" ht="30" customHeight="1" x14ac:dyDescent="0.3">
      <c r="A606" s="1118"/>
      <c r="B606" s="1133"/>
      <c r="C606" s="1314"/>
      <c r="D606" s="1083"/>
      <c r="E606" s="1287"/>
      <c r="F606" s="1366"/>
      <c r="G606" s="1130"/>
      <c r="H606" s="1133"/>
      <c r="I606" s="1130"/>
      <c r="J606" s="248">
        <v>7</v>
      </c>
      <c r="K606" s="395" t="s">
        <v>1578</v>
      </c>
      <c r="L606" s="394">
        <v>7</v>
      </c>
      <c r="M606" s="376">
        <f t="shared" si="84"/>
        <v>1</v>
      </c>
      <c r="N606" s="1124"/>
      <c r="O606" s="375">
        <v>7</v>
      </c>
      <c r="P606" s="101">
        <f t="shared" si="86"/>
        <v>1</v>
      </c>
      <c r="Q606" s="335" t="s">
        <v>394</v>
      </c>
      <c r="R606" s="99" t="s">
        <v>445</v>
      </c>
      <c r="S606" s="345" t="s">
        <v>394</v>
      </c>
      <c r="T606" s="352" t="s">
        <v>446</v>
      </c>
      <c r="U606" s="352" t="s">
        <v>396</v>
      </c>
      <c r="V606" s="352" t="s">
        <v>396</v>
      </c>
      <c r="W606" s="352" t="s">
        <v>396</v>
      </c>
      <c r="X606" s="384" t="s">
        <v>394</v>
      </c>
      <c r="Y606" s="353" t="s">
        <v>396</v>
      </c>
      <c r="Z606" s="466" t="s">
        <v>517</v>
      </c>
    </row>
    <row r="607" spans="1:26" ht="30.6" customHeight="1" x14ac:dyDescent="0.3">
      <c r="A607" s="1119"/>
      <c r="B607" s="1134"/>
      <c r="C607" s="1347"/>
      <c r="D607" s="1084"/>
      <c r="E607" s="1288"/>
      <c r="F607" s="1365"/>
      <c r="G607" s="1131"/>
      <c r="H607" s="1134"/>
      <c r="I607" s="1131"/>
      <c r="J607" s="248">
        <v>1</v>
      </c>
      <c r="K607" s="395" t="s">
        <v>1579</v>
      </c>
      <c r="L607" s="394">
        <v>1</v>
      </c>
      <c r="M607" s="376">
        <f t="shared" si="84"/>
        <v>1</v>
      </c>
      <c r="N607" s="1125"/>
      <c r="O607" s="375">
        <v>1</v>
      </c>
      <c r="P607" s="101">
        <f t="shared" si="86"/>
        <v>1</v>
      </c>
      <c r="Q607" s="335" t="s">
        <v>394</v>
      </c>
      <c r="R607" s="99" t="s">
        <v>445</v>
      </c>
      <c r="S607" s="345" t="s">
        <v>394</v>
      </c>
      <c r="T607" s="352" t="s">
        <v>446</v>
      </c>
      <c r="U607" s="352" t="s">
        <v>396</v>
      </c>
      <c r="V607" s="352" t="s">
        <v>396</v>
      </c>
      <c r="W607" s="352" t="s">
        <v>396</v>
      </c>
      <c r="X607" s="384" t="s">
        <v>394</v>
      </c>
      <c r="Y607" s="353" t="s">
        <v>396</v>
      </c>
      <c r="Z607" s="636" t="s">
        <v>517</v>
      </c>
    </row>
    <row r="608" spans="1:26" ht="72" customHeight="1" x14ac:dyDescent="0.3">
      <c r="A608" s="1370" t="s">
        <v>420</v>
      </c>
      <c r="B608" s="1380" t="s">
        <v>421</v>
      </c>
      <c r="C608" s="1509" t="s">
        <v>1580</v>
      </c>
      <c r="D608" s="1410" t="s">
        <v>1581</v>
      </c>
      <c r="E608" s="1367" t="s">
        <v>1582</v>
      </c>
      <c r="F608" s="1132" t="s">
        <v>1583</v>
      </c>
      <c r="G608" s="1413" t="s">
        <v>1248</v>
      </c>
      <c r="H608" s="1132" t="s">
        <v>943</v>
      </c>
      <c r="I608" s="262" t="s">
        <v>589</v>
      </c>
      <c r="J608" s="262">
        <v>18</v>
      </c>
      <c r="K608" s="448" t="s">
        <v>589</v>
      </c>
      <c r="L608" s="394" t="s">
        <v>401</v>
      </c>
      <c r="M608" s="387" t="s">
        <v>401</v>
      </c>
      <c r="N608" s="1384" t="s">
        <v>1584</v>
      </c>
      <c r="O608" s="375" t="s">
        <v>401</v>
      </c>
      <c r="P608" s="372" t="s">
        <v>401</v>
      </c>
      <c r="Q608" s="1563" t="s">
        <v>396</v>
      </c>
      <c r="R608" s="1220" t="s">
        <v>445</v>
      </c>
      <c r="S608" s="1563" t="s">
        <v>396</v>
      </c>
      <c r="T608" s="1563" t="s">
        <v>394</v>
      </c>
      <c r="U608" s="1563" t="s">
        <v>396</v>
      </c>
      <c r="V608" s="1563" t="s">
        <v>396</v>
      </c>
      <c r="W608" s="1563" t="s">
        <v>396</v>
      </c>
      <c r="X608" s="1566" t="s">
        <v>396</v>
      </c>
      <c r="Y608" s="1402" t="s">
        <v>396</v>
      </c>
      <c r="Z608" s="1320" t="s">
        <v>1585</v>
      </c>
    </row>
    <row r="609" spans="1:26" ht="72" customHeight="1" x14ac:dyDescent="0.3">
      <c r="A609" s="1371"/>
      <c r="B609" s="1394"/>
      <c r="C609" s="1510"/>
      <c r="D609" s="1411"/>
      <c r="E609" s="1368"/>
      <c r="F609" s="1133"/>
      <c r="G609" s="1414"/>
      <c r="H609" s="1133"/>
      <c r="I609" s="262" t="s">
        <v>591</v>
      </c>
      <c r="J609" s="262">
        <v>16</v>
      </c>
      <c r="K609" s="448" t="s">
        <v>591</v>
      </c>
      <c r="L609" s="394" t="s">
        <v>401</v>
      </c>
      <c r="M609" s="387" t="s">
        <v>401</v>
      </c>
      <c r="N609" s="1400"/>
      <c r="O609" s="375" t="s">
        <v>401</v>
      </c>
      <c r="P609" s="372" t="s">
        <v>401</v>
      </c>
      <c r="Q609" s="1564"/>
      <c r="R609" s="1221"/>
      <c r="S609" s="1564"/>
      <c r="T609" s="1564"/>
      <c r="U609" s="1564"/>
      <c r="V609" s="1564"/>
      <c r="W609" s="1564"/>
      <c r="X609" s="1567"/>
      <c r="Y609" s="1569"/>
      <c r="Z609" s="1560"/>
    </row>
    <row r="610" spans="1:26" ht="72" customHeight="1" x14ac:dyDescent="0.3">
      <c r="A610" s="1371"/>
      <c r="B610" s="1394"/>
      <c r="C610" s="1510"/>
      <c r="D610" s="1411"/>
      <c r="E610" s="1368"/>
      <c r="F610" s="1133"/>
      <c r="G610" s="1414"/>
      <c r="H610" s="1133"/>
      <c r="I610" s="262" t="s">
        <v>593</v>
      </c>
      <c r="J610" s="262">
        <v>19</v>
      </c>
      <c r="K610" s="448" t="s">
        <v>593</v>
      </c>
      <c r="L610" s="394" t="s">
        <v>401</v>
      </c>
      <c r="M610" s="387" t="s">
        <v>401</v>
      </c>
      <c r="N610" s="1400"/>
      <c r="O610" s="375" t="s">
        <v>401</v>
      </c>
      <c r="P610" s="372" t="s">
        <v>401</v>
      </c>
      <c r="Q610" s="1564"/>
      <c r="R610" s="1221"/>
      <c r="S610" s="1564"/>
      <c r="T610" s="1564"/>
      <c r="U610" s="1564"/>
      <c r="V610" s="1564"/>
      <c r="W610" s="1564"/>
      <c r="X610" s="1567"/>
      <c r="Y610" s="1569"/>
      <c r="Z610" s="1560"/>
    </row>
    <row r="611" spans="1:26" ht="72" customHeight="1" x14ac:dyDescent="0.3">
      <c r="A611" s="1371"/>
      <c r="B611" s="1394"/>
      <c r="C611" s="1510"/>
      <c r="D611" s="1411"/>
      <c r="E611" s="1368"/>
      <c r="F611" s="1133"/>
      <c r="G611" s="1414"/>
      <c r="H611" s="1133"/>
      <c r="I611" s="262" t="s">
        <v>595</v>
      </c>
      <c r="J611" s="262">
        <v>15</v>
      </c>
      <c r="K611" s="448" t="s">
        <v>595</v>
      </c>
      <c r="L611" s="394" t="s">
        <v>401</v>
      </c>
      <c r="M611" s="387" t="s">
        <v>401</v>
      </c>
      <c r="N611" s="1400"/>
      <c r="O611" s="375" t="s">
        <v>401</v>
      </c>
      <c r="P611" s="372" t="s">
        <v>401</v>
      </c>
      <c r="Q611" s="1564"/>
      <c r="R611" s="1221"/>
      <c r="S611" s="1564"/>
      <c r="T611" s="1564"/>
      <c r="U611" s="1564"/>
      <c r="V611" s="1564"/>
      <c r="W611" s="1564"/>
      <c r="X611" s="1567"/>
      <c r="Y611" s="1569"/>
      <c r="Z611" s="1560"/>
    </row>
    <row r="612" spans="1:26" ht="75.599999999999994" customHeight="1" x14ac:dyDescent="0.3">
      <c r="A612" s="1372"/>
      <c r="B612" s="1381"/>
      <c r="C612" s="1607"/>
      <c r="D612" s="1412"/>
      <c r="E612" s="1369"/>
      <c r="F612" s="1134"/>
      <c r="G612" s="1415"/>
      <c r="H612" s="1134"/>
      <c r="I612" s="262" t="s">
        <v>596</v>
      </c>
      <c r="J612" s="262">
        <v>17</v>
      </c>
      <c r="K612" s="449" t="s">
        <v>596</v>
      </c>
      <c r="L612" s="394" t="s">
        <v>401</v>
      </c>
      <c r="M612" s="387" t="s">
        <v>401</v>
      </c>
      <c r="N612" s="1562"/>
      <c r="O612" s="375" t="s">
        <v>401</v>
      </c>
      <c r="P612" s="372" t="s">
        <v>401</v>
      </c>
      <c r="Q612" s="1565"/>
      <c r="R612" s="1222"/>
      <c r="S612" s="1565"/>
      <c r="T612" s="1565"/>
      <c r="U612" s="1565"/>
      <c r="V612" s="1565"/>
      <c r="W612" s="1565"/>
      <c r="X612" s="1568"/>
      <c r="Y612" s="1403"/>
      <c r="Z612" s="1561"/>
    </row>
    <row r="613" spans="1:26" ht="60" customHeight="1" x14ac:dyDescent="0.3">
      <c r="A613" s="1370" t="s">
        <v>420</v>
      </c>
      <c r="B613" s="1373" t="s">
        <v>946</v>
      </c>
      <c r="C613" s="1509" t="s">
        <v>1580</v>
      </c>
      <c r="D613" s="1410" t="s">
        <v>1586</v>
      </c>
      <c r="E613" s="1367" t="s">
        <v>1582</v>
      </c>
      <c r="F613" s="1305" t="s">
        <v>1587</v>
      </c>
      <c r="G613" s="1413" t="s">
        <v>1248</v>
      </c>
      <c r="H613" s="1132" t="s">
        <v>1588</v>
      </c>
      <c r="I613" s="262" t="s">
        <v>626</v>
      </c>
      <c r="J613" s="262">
        <v>18</v>
      </c>
      <c r="K613" s="451" t="s">
        <v>626</v>
      </c>
      <c r="L613" s="450">
        <v>18</v>
      </c>
      <c r="M613" s="452">
        <v>1</v>
      </c>
      <c r="N613" s="453" t="s">
        <v>1589</v>
      </c>
      <c r="O613" s="450">
        <v>18</v>
      </c>
      <c r="P613" s="452">
        <v>1</v>
      </c>
      <c r="Q613" s="1417" t="s">
        <v>394</v>
      </c>
      <c r="R613" s="1556" t="s">
        <v>948</v>
      </c>
      <c r="S613" s="1417" t="s">
        <v>394</v>
      </c>
      <c r="T613" s="1556" t="s">
        <v>396</v>
      </c>
      <c r="U613" s="1556" t="s">
        <v>396</v>
      </c>
      <c r="V613" s="1556" t="s">
        <v>396</v>
      </c>
      <c r="W613" s="1556" t="s">
        <v>396</v>
      </c>
      <c r="X613" s="1547" t="s">
        <v>394</v>
      </c>
      <c r="Y613" s="1570" t="s">
        <v>396</v>
      </c>
      <c r="Z613" s="1554" t="str">
        <f>Z145</f>
        <v>O alfabeto fenício</v>
      </c>
    </row>
    <row r="614" spans="1:26" ht="60" customHeight="1" x14ac:dyDescent="0.3">
      <c r="A614" s="1371"/>
      <c r="B614" s="1374"/>
      <c r="C614" s="1510"/>
      <c r="D614" s="1411"/>
      <c r="E614" s="1368"/>
      <c r="F614" s="1306"/>
      <c r="G614" s="1414"/>
      <c r="H614" s="1133"/>
      <c r="I614" s="262" t="s">
        <v>598</v>
      </c>
      <c r="J614" s="262">
        <v>19</v>
      </c>
      <c r="K614" s="451" t="s">
        <v>598</v>
      </c>
      <c r="L614" s="450">
        <v>17</v>
      </c>
      <c r="M614" s="452">
        <v>0.89</v>
      </c>
      <c r="N614" s="454" t="s">
        <v>1590</v>
      </c>
      <c r="O614" s="450">
        <v>17</v>
      </c>
      <c r="P614" s="452">
        <v>1</v>
      </c>
      <c r="Q614" s="1418"/>
      <c r="R614" s="1418"/>
      <c r="S614" s="1418"/>
      <c r="T614" s="1418"/>
      <c r="U614" s="1418"/>
      <c r="V614" s="1418"/>
      <c r="W614" s="1418"/>
      <c r="X614" s="1548"/>
      <c r="Y614" s="1571"/>
      <c r="Z614" s="1554"/>
    </row>
    <row r="615" spans="1:26" ht="60" customHeight="1" x14ac:dyDescent="0.3">
      <c r="A615" s="1371"/>
      <c r="B615" s="1374"/>
      <c r="C615" s="1510"/>
      <c r="D615" s="1411"/>
      <c r="E615" s="1368"/>
      <c r="F615" s="1306"/>
      <c r="G615" s="1414"/>
      <c r="H615" s="1133"/>
      <c r="I615" s="262" t="s">
        <v>600</v>
      </c>
      <c r="J615" s="262">
        <v>17</v>
      </c>
      <c r="K615" s="451" t="s">
        <v>600</v>
      </c>
      <c r="L615" s="450">
        <v>15</v>
      </c>
      <c r="M615" s="452">
        <v>0.88</v>
      </c>
      <c r="N615" s="454" t="s">
        <v>1591</v>
      </c>
      <c r="O615" s="450">
        <v>15</v>
      </c>
      <c r="P615" s="452">
        <v>1</v>
      </c>
      <c r="Q615" s="1418"/>
      <c r="R615" s="1418"/>
      <c r="S615" s="1418"/>
      <c r="T615" s="1418"/>
      <c r="U615" s="1418"/>
      <c r="V615" s="1418"/>
      <c r="W615" s="1418"/>
      <c r="X615" s="1548"/>
      <c r="Y615" s="1571"/>
      <c r="Z615" s="1554"/>
    </row>
    <row r="616" spans="1:26" ht="60" customHeight="1" x14ac:dyDescent="0.3">
      <c r="A616" s="1371"/>
      <c r="B616" s="1374"/>
      <c r="C616" s="1510"/>
      <c r="D616" s="1411"/>
      <c r="E616" s="1368"/>
      <c r="F616" s="1306"/>
      <c r="G616" s="1414"/>
      <c r="H616" s="1133"/>
      <c r="I616" s="262" t="s">
        <v>602</v>
      </c>
      <c r="J616" s="262">
        <v>20</v>
      </c>
      <c r="K616" s="451" t="s">
        <v>602</v>
      </c>
      <c r="L616" s="450">
        <v>20</v>
      </c>
      <c r="M616" s="452">
        <v>1</v>
      </c>
      <c r="N616" s="454" t="s">
        <v>1592</v>
      </c>
      <c r="O616" s="450">
        <v>20</v>
      </c>
      <c r="P616" s="452">
        <v>1</v>
      </c>
      <c r="Q616" s="1418"/>
      <c r="R616" s="1418"/>
      <c r="S616" s="1418"/>
      <c r="T616" s="1418"/>
      <c r="U616" s="1418"/>
      <c r="V616" s="1418"/>
      <c r="W616" s="1418"/>
      <c r="X616" s="1548"/>
      <c r="Y616" s="1571"/>
      <c r="Z616" s="1554"/>
    </row>
    <row r="617" spans="1:26" ht="60" customHeight="1" x14ac:dyDescent="0.3">
      <c r="A617" s="1371"/>
      <c r="B617" s="1374"/>
      <c r="C617" s="1510"/>
      <c r="D617" s="1411"/>
      <c r="E617" s="1368"/>
      <c r="F617" s="1306"/>
      <c r="G617" s="1414"/>
      <c r="H617" s="1133"/>
      <c r="I617" s="262" t="s">
        <v>603</v>
      </c>
      <c r="J617" s="262">
        <v>18</v>
      </c>
      <c r="K617" s="451" t="s">
        <v>603</v>
      </c>
      <c r="L617" s="450">
        <v>18</v>
      </c>
      <c r="M617" s="452">
        <v>1</v>
      </c>
      <c r="N617" s="454" t="s">
        <v>1593</v>
      </c>
      <c r="O617" s="450">
        <v>18</v>
      </c>
      <c r="P617" s="452">
        <v>1</v>
      </c>
      <c r="Q617" s="1418"/>
      <c r="R617" s="1418"/>
      <c r="S617" s="1418"/>
      <c r="T617" s="1418"/>
      <c r="U617" s="1418"/>
      <c r="V617" s="1418"/>
      <c r="W617" s="1418"/>
      <c r="X617" s="1548"/>
      <c r="Y617" s="1571"/>
      <c r="Z617" s="1554"/>
    </row>
    <row r="618" spans="1:26" ht="65.400000000000006" customHeight="1" thickBot="1" x14ac:dyDescent="0.35">
      <c r="A618" s="1372"/>
      <c r="B618" s="1375"/>
      <c r="C618" s="1511"/>
      <c r="D618" s="1412"/>
      <c r="E618" s="1369"/>
      <c r="F618" s="1376"/>
      <c r="G618" s="1415"/>
      <c r="H618" s="1134"/>
      <c r="I618" s="262" t="s">
        <v>604</v>
      </c>
      <c r="J618" s="262">
        <v>16</v>
      </c>
      <c r="K618" s="451" t="s">
        <v>604</v>
      </c>
      <c r="L618" s="450">
        <v>15</v>
      </c>
      <c r="M618" s="452">
        <v>0.94</v>
      </c>
      <c r="N618" s="454" t="s">
        <v>1594</v>
      </c>
      <c r="O618" s="450">
        <v>15</v>
      </c>
      <c r="P618" s="452">
        <v>1</v>
      </c>
      <c r="Q618" s="1419"/>
      <c r="R618" s="1419"/>
      <c r="S618" s="1419"/>
      <c r="T618" s="1419"/>
      <c r="U618" s="1419"/>
      <c r="V618" s="1419"/>
      <c r="W618" s="1419"/>
      <c r="X618" s="1549"/>
      <c r="Y618" s="1572"/>
      <c r="Z618" s="1555"/>
    </row>
    <row r="619" spans="1:26" ht="155.4" customHeight="1" thickBot="1" x14ac:dyDescent="0.35">
      <c r="A619" s="284" t="s">
        <v>405</v>
      </c>
      <c r="B619" s="244" t="s">
        <v>406</v>
      </c>
      <c r="C619" s="245" t="s">
        <v>1595</v>
      </c>
      <c r="D619" s="246" t="s">
        <v>1596</v>
      </c>
      <c r="E619" s="247" t="s">
        <v>1597</v>
      </c>
      <c r="F619" s="244" t="s">
        <v>1598</v>
      </c>
      <c r="G619" s="244" t="s">
        <v>1599</v>
      </c>
      <c r="H619" s="244" t="s">
        <v>411</v>
      </c>
      <c r="I619" s="244" t="s">
        <v>1600</v>
      </c>
      <c r="J619" s="248">
        <v>3</v>
      </c>
      <c r="K619" s="346" t="s">
        <v>1601</v>
      </c>
      <c r="L619" s="99">
        <v>3</v>
      </c>
      <c r="M619" s="101">
        <v>1</v>
      </c>
      <c r="N619" s="377" t="s">
        <v>1602</v>
      </c>
      <c r="O619" s="99">
        <v>3</v>
      </c>
      <c r="P619" s="496">
        <f t="shared" ref="P619" si="87">IF(O619="-----","-----",O619/L619)</f>
        <v>1</v>
      </c>
      <c r="Q619" s="335" t="s">
        <v>394</v>
      </c>
      <c r="R619" s="99" t="s">
        <v>445</v>
      </c>
      <c r="S619" s="345" t="s">
        <v>394</v>
      </c>
      <c r="T619" s="352" t="s">
        <v>446</v>
      </c>
      <c r="U619" s="352" t="s">
        <v>396</v>
      </c>
      <c r="V619" s="352" t="s">
        <v>396</v>
      </c>
      <c r="W619" s="352" t="s">
        <v>396</v>
      </c>
      <c r="X619" s="384" t="s">
        <v>394</v>
      </c>
      <c r="Y619" s="353" t="s">
        <v>396</v>
      </c>
      <c r="Z619" s="351" t="s">
        <v>1603</v>
      </c>
    </row>
    <row r="620" spans="1:26" ht="29.1" customHeight="1" x14ac:dyDescent="0.3">
      <c r="A620" s="1370" t="s">
        <v>420</v>
      </c>
      <c r="B620" s="1380" t="s">
        <v>421</v>
      </c>
      <c r="C620" s="1518" t="s">
        <v>1572</v>
      </c>
      <c r="D620" s="1520" t="s">
        <v>1604</v>
      </c>
      <c r="E620" s="1442" t="s">
        <v>1226</v>
      </c>
      <c r="F620" s="1132" t="s">
        <v>1605</v>
      </c>
      <c r="G620" s="1129" t="s">
        <v>445</v>
      </c>
      <c r="H620" s="1132" t="s">
        <v>1606</v>
      </c>
      <c r="I620" s="266" t="s">
        <v>583</v>
      </c>
      <c r="J620" s="262">
        <v>9</v>
      </c>
      <c r="K620" s="334" t="s">
        <v>583</v>
      </c>
      <c r="L620" s="345">
        <v>9</v>
      </c>
      <c r="M620" s="444">
        <v>1</v>
      </c>
      <c r="N620" s="1557" t="s">
        <v>1234</v>
      </c>
      <c r="O620" s="450">
        <v>9</v>
      </c>
      <c r="P620" s="452">
        <v>1</v>
      </c>
      <c r="Q620" s="450" t="s">
        <v>394</v>
      </c>
      <c r="R620" s="1556" t="s">
        <v>445</v>
      </c>
      <c r="S620" s="1417" t="s">
        <v>394</v>
      </c>
      <c r="T620" s="1556" t="s">
        <v>396</v>
      </c>
      <c r="U620" s="1556" t="s">
        <v>396</v>
      </c>
      <c r="V620" s="1556" t="s">
        <v>396</v>
      </c>
      <c r="W620" s="1547" t="s">
        <v>394</v>
      </c>
      <c r="X620" s="1556" t="s">
        <v>396</v>
      </c>
      <c r="Y620" s="1550" t="s">
        <v>396</v>
      </c>
      <c r="Z620" s="1573" t="s">
        <v>948</v>
      </c>
    </row>
    <row r="621" spans="1:26" ht="29.1" customHeight="1" x14ac:dyDescent="0.3">
      <c r="A621" s="1371"/>
      <c r="B621" s="1394"/>
      <c r="C621" s="1519"/>
      <c r="D621" s="1521"/>
      <c r="E621" s="1443"/>
      <c r="F621" s="1133"/>
      <c r="G621" s="1130"/>
      <c r="H621" s="1133"/>
      <c r="I621" s="275" t="s">
        <v>585</v>
      </c>
      <c r="J621" s="262">
        <v>8</v>
      </c>
      <c r="K621" s="403" t="s">
        <v>585</v>
      </c>
      <c r="L621" s="345">
        <v>8</v>
      </c>
      <c r="M621" s="444">
        <v>1</v>
      </c>
      <c r="N621" s="1558"/>
      <c r="O621" s="450">
        <v>8</v>
      </c>
      <c r="P621" s="452">
        <v>1</v>
      </c>
      <c r="Q621" s="450" t="s">
        <v>394</v>
      </c>
      <c r="R621" s="1418"/>
      <c r="S621" s="1418"/>
      <c r="T621" s="1548"/>
      <c r="U621" s="1548"/>
      <c r="V621" s="1548"/>
      <c r="W621" s="1548"/>
      <c r="X621" s="1548"/>
      <c r="Y621" s="1551"/>
      <c r="Z621" s="1574"/>
    </row>
    <row r="622" spans="1:26" ht="29.1" customHeight="1" x14ac:dyDescent="0.3">
      <c r="A622" s="1371"/>
      <c r="B622" s="1394"/>
      <c r="C622" s="1519"/>
      <c r="D622" s="1521"/>
      <c r="E622" s="1443"/>
      <c r="F622" s="1133"/>
      <c r="G622" s="1130"/>
      <c r="H622" s="1133"/>
      <c r="I622" s="275" t="s">
        <v>586</v>
      </c>
      <c r="J622" s="262">
        <v>10</v>
      </c>
      <c r="K622" s="448" t="s">
        <v>586</v>
      </c>
      <c r="L622" s="450">
        <v>9</v>
      </c>
      <c r="M622" s="452">
        <v>0.9</v>
      </c>
      <c r="N622" s="1558"/>
      <c r="O622" s="450">
        <v>9</v>
      </c>
      <c r="P622" s="452">
        <v>1</v>
      </c>
      <c r="Q622" s="450" t="s">
        <v>394</v>
      </c>
      <c r="R622" s="1418"/>
      <c r="S622" s="1418"/>
      <c r="T622" s="1548"/>
      <c r="U622" s="1548"/>
      <c r="V622" s="1548"/>
      <c r="W622" s="1548"/>
      <c r="X622" s="1548"/>
      <c r="Y622" s="1551"/>
      <c r="Z622" s="1574"/>
    </row>
    <row r="623" spans="1:26" ht="29.1" customHeight="1" x14ac:dyDescent="0.3">
      <c r="A623" s="1371"/>
      <c r="B623" s="1394"/>
      <c r="C623" s="1519"/>
      <c r="D623" s="1521"/>
      <c r="E623" s="1443"/>
      <c r="F623" s="1133"/>
      <c r="G623" s="1130"/>
      <c r="H623" s="1133"/>
      <c r="I623" s="275" t="s">
        <v>587</v>
      </c>
      <c r="J623" s="262">
        <v>9</v>
      </c>
      <c r="K623" s="448" t="s">
        <v>587</v>
      </c>
      <c r="L623" s="450">
        <v>8</v>
      </c>
      <c r="M623" s="452">
        <v>0.89</v>
      </c>
      <c r="N623" s="1558"/>
      <c r="O623" s="450">
        <v>8</v>
      </c>
      <c r="P623" s="452">
        <v>1</v>
      </c>
      <c r="Q623" s="450" t="s">
        <v>394</v>
      </c>
      <c r="R623" s="1418"/>
      <c r="S623" s="1418"/>
      <c r="T623" s="1548"/>
      <c r="U623" s="1548"/>
      <c r="V623" s="1548"/>
      <c r="W623" s="1548"/>
      <c r="X623" s="1548"/>
      <c r="Y623" s="1551"/>
      <c r="Z623" s="1574"/>
    </row>
    <row r="624" spans="1:26" ht="29.1" customHeight="1" x14ac:dyDescent="0.3">
      <c r="A624" s="1371"/>
      <c r="B624" s="1394"/>
      <c r="C624" s="1519"/>
      <c r="D624" s="1521"/>
      <c r="E624" s="1443"/>
      <c r="F624" s="1133"/>
      <c r="G624" s="1130"/>
      <c r="H624" s="1133"/>
      <c r="I624" s="275" t="s">
        <v>588</v>
      </c>
      <c r="J624" s="262">
        <v>9</v>
      </c>
      <c r="K624" s="448" t="s">
        <v>588</v>
      </c>
      <c r="L624" s="450">
        <v>9</v>
      </c>
      <c r="M624" s="452">
        <v>1</v>
      </c>
      <c r="N624" s="1558"/>
      <c r="O624" s="450">
        <v>9</v>
      </c>
      <c r="P624" s="452">
        <v>1</v>
      </c>
      <c r="Q624" s="450" t="s">
        <v>394</v>
      </c>
      <c r="R624" s="1418"/>
      <c r="S624" s="1418"/>
      <c r="T624" s="1548"/>
      <c r="U624" s="1548"/>
      <c r="V624" s="1548"/>
      <c r="W624" s="1548"/>
      <c r="X624" s="1548"/>
      <c r="Y624" s="1551"/>
      <c r="Z624" s="1574"/>
    </row>
    <row r="625" spans="1:26" ht="29.1" customHeight="1" x14ac:dyDescent="0.3">
      <c r="A625" s="1371"/>
      <c r="B625" s="1394"/>
      <c r="C625" s="1519"/>
      <c r="D625" s="1521"/>
      <c r="E625" s="1443"/>
      <c r="F625" s="1133"/>
      <c r="G625" s="1130"/>
      <c r="H625" s="1133"/>
      <c r="I625" s="275" t="s">
        <v>589</v>
      </c>
      <c r="J625" s="262">
        <v>9</v>
      </c>
      <c r="K625" s="448" t="s">
        <v>589</v>
      </c>
      <c r="L625" s="450">
        <v>9</v>
      </c>
      <c r="M625" s="452">
        <v>1</v>
      </c>
      <c r="N625" s="1558"/>
      <c r="O625" s="450">
        <v>9</v>
      </c>
      <c r="P625" s="452">
        <v>1</v>
      </c>
      <c r="Q625" s="450" t="s">
        <v>394</v>
      </c>
      <c r="R625" s="1418"/>
      <c r="S625" s="1418"/>
      <c r="T625" s="1548"/>
      <c r="U625" s="1548"/>
      <c r="V625" s="1548"/>
      <c r="W625" s="1548"/>
      <c r="X625" s="1548"/>
      <c r="Y625" s="1551"/>
      <c r="Z625" s="1574"/>
    </row>
    <row r="626" spans="1:26" ht="29.1" customHeight="1" x14ac:dyDescent="0.3">
      <c r="A626" s="1371"/>
      <c r="B626" s="1394"/>
      <c r="C626" s="1519"/>
      <c r="D626" s="1521"/>
      <c r="E626" s="1443"/>
      <c r="F626" s="1133"/>
      <c r="G626" s="1130"/>
      <c r="H626" s="1133"/>
      <c r="I626" s="275" t="s">
        <v>591</v>
      </c>
      <c r="J626" s="262">
        <v>8</v>
      </c>
      <c r="K626" s="448" t="s">
        <v>591</v>
      </c>
      <c r="L626" s="450">
        <v>8</v>
      </c>
      <c r="M626" s="452">
        <v>1</v>
      </c>
      <c r="N626" s="1558"/>
      <c r="O626" s="450">
        <v>8</v>
      </c>
      <c r="P626" s="452">
        <v>1</v>
      </c>
      <c r="Q626" s="450" t="s">
        <v>394</v>
      </c>
      <c r="R626" s="1418"/>
      <c r="S626" s="1418"/>
      <c r="T626" s="1548"/>
      <c r="U626" s="1548"/>
      <c r="V626" s="1548"/>
      <c r="W626" s="1548"/>
      <c r="X626" s="1548"/>
      <c r="Y626" s="1551"/>
      <c r="Z626" s="1574"/>
    </row>
    <row r="627" spans="1:26" ht="29.1" customHeight="1" x14ac:dyDescent="0.3">
      <c r="A627" s="1371"/>
      <c r="B627" s="1394"/>
      <c r="C627" s="1519"/>
      <c r="D627" s="1521"/>
      <c r="E627" s="1443"/>
      <c r="F627" s="1133"/>
      <c r="G627" s="1130"/>
      <c r="H627" s="1133"/>
      <c r="I627" s="275" t="s">
        <v>593</v>
      </c>
      <c r="J627" s="262">
        <v>9</v>
      </c>
      <c r="K627" s="448" t="s">
        <v>593</v>
      </c>
      <c r="L627" s="450">
        <v>9</v>
      </c>
      <c r="M627" s="452">
        <v>1</v>
      </c>
      <c r="N627" s="1558"/>
      <c r="O627" s="450">
        <v>9</v>
      </c>
      <c r="P627" s="452">
        <v>1</v>
      </c>
      <c r="Q627" s="450" t="s">
        <v>394</v>
      </c>
      <c r="R627" s="1418"/>
      <c r="S627" s="1418"/>
      <c r="T627" s="1548"/>
      <c r="U627" s="1548"/>
      <c r="V627" s="1548"/>
      <c r="W627" s="1548"/>
      <c r="X627" s="1548"/>
      <c r="Y627" s="1551"/>
      <c r="Z627" s="1574"/>
    </row>
    <row r="628" spans="1:26" ht="29.1" customHeight="1" x14ac:dyDescent="0.3">
      <c r="A628" s="1371"/>
      <c r="B628" s="1394"/>
      <c r="C628" s="1519"/>
      <c r="D628" s="1521"/>
      <c r="E628" s="1443"/>
      <c r="F628" s="1133"/>
      <c r="G628" s="1130"/>
      <c r="H628" s="1133"/>
      <c r="I628" s="275" t="s">
        <v>595</v>
      </c>
      <c r="J628" s="262">
        <v>9</v>
      </c>
      <c r="K628" s="448" t="s">
        <v>595</v>
      </c>
      <c r="L628" s="450">
        <v>9</v>
      </c>
      <c r="M628" s="452">
        <v>1</v>
      </c>
      <c r="N628" s="1558"/>
      <c r="O628" s="450">
        <v>9</v>
      </c>
      <c r="P628" s="452">
        <v>1</v>
      </c>
      <c r="Q628" s="450" t="s">
        <v>394</v>
      </c>
      <c r="R628" s="1418"/>
      <c r="S628" s="1418"/>
      <c r="T628" s="1548"/>
      <c r="U628" s="1548"/>
      <c r="V628" s="1548"/>
      <c r="W628" s="1548"/>
      <c r="X628" s="1548"/>
      <c r="Y628" s="1551"/>
      <c r="Z628" s="1574"/>
    </row>
    <row r="629" spans="1:26" ht="25.35" customHeight="1" x14ac:dyDescent="0.3">
      <c r="A629" s="1372"/>
      <c r="B629" s="1381"/>
      <c r="C629" s="1519"/>
      <c r="D629" s="1521"/>
      <c r="E629" s="1444"/>
      <c r="F629" s="1134"/>
      <c r="G629" s="1131"/>
      <c r="H629" s="1134"/>
      <c r="I629" s="275" t="s">
        <v>596</v>
      </c>
      <c r="J629" s="262">
        <v>9</v>
      </c>
      <c r="K629" s="448" t="s">
        <v>596</v>
      </c>
      <c r="L629" s="450">
        <v>9</v>
      </c>
      <c r="M629" s="452">
        <v>1</v>
      </c>
      <c r="N629" s="1559"/>
      <c r="O629" s="450">
        <v>9</v>
      </c>
      <c r="P629" s="452">
        <v>1</v>
      </c>
      <c r="Q629" s="450" t="s">
        <v>394</v>
      </c>
      <c r="R629" s="1419"/>
      <c r="S629" s="1419"/>
      <c r="T629" s="1549"/>
      <c r="U629" s="1549"/>
      <c r="V629" s="1549"/>
      <c r="W629" s="1549"/>
      <c r="X629" s="1549"/>
      <c r="Y629" s="1552"/>
      <c r="Z629" s="1575"/>
    </row>
    <row r="630" spans="1:26" ht="274.35000000000002" customHeight="1" x14ac:dyDescent="0.3">
      <c r="A630" s="284" t="s">
        <v>1607</v>
      </c>
      <c r="B630" s="244" t="s">
        <v>1608</v>
      </c>
      <c r="C630" s="245" t="s">
        <v>1609</v>
      </c>
      <c r="D630" s="321" t="s">
        <v>1610</v>
      </c>
      <c r="E630" s="318" t="s">
        <v>1611</v>
      </c>
      <c r="F630" s="262" t="s">
        <v>1612</v>
      </c>
      <c r="G630" s="276" t="s">
        <v>1613</v>
      </c>
      <c r="H630" s="319" t="s">
        <v>1614</v>
      </c>
      <c r="I630" s="244" t="s">
        <v>1615</v>
      </c>
      <c r="J630" s="760">
        <v>59</v>
      </c>
      <c r="K630" s="381" t="s">
        <v>1615</v>
      </c>
      <c r="L630" s="354">
        <v>48</v>
      </c>
      <c r="M630" s="498">
        <f>IF(L630="-----","-----",L630/J630)</f>
        <v>0.81355932203389836</v>
      </c>
      <c r="N630" s="761" t="s">
        <v>2536</v>
      </c>
      <c r="O630" s="99">
        <v>48</v>
      </c>
      <c r="P630" s="496">
        <f t="shared" ref="P630:P634" si="88">IF(O630="-----","-----",O630/L630)</f>
        <v>1</v>
      </c>
      <c r="Q630" s="335" t="s">
        <v>394</v>
      </c>
      <c r="R630" s="99" t="s">
        <v>445</v>
      </c>
      <c r="S630" s="345" t="s">
        <v>394</v>
      </c>
      <c r="T630" s="352" t="s">
        <v>446</v>
      </c>
      <c r="U630" s="352" t="s">
        <v>396</v>
      </c>
      <c r="V630" s="352" t="s">
        <v>396</v>
      </c>
      <c r="W630" s="352" t="s">
        <v>396</v>
      </c>
      <c r="X630" s="337" t="s">
        <v>394</v>
      </c>
      <c r="Y630" s="483" t="s">
        <v>396</v>
      </c>
      <c r="Z630" s="739" t="s">
        <v>517</v>
      </c>
    </row>
    <row r="631" spans="1:26" ht="45" customHeight="1" x14ac:dyDescent="0.3">
      <c r="A631" s="1321" t="s">
        <v>1616</v>
      </c>
      <c r="B631" s="1322" t="s">
        <v>1617</v>
      </c>
      <c r="C631" s="1122" t="s">
        <v>1618</v>
      </c>
      <c r="D631" s="1445" t="s">
        <v>1619</v>
      </c>
      <c r="E631" s="1445" t="s">
        <v>1620</v>
      </c>
      <c r="F631" s="1120" t="s">
        <v>1621</v>
      </c>
      <c r="G631" s="1508" t="s">
        <v>690</v>
      </c>
      <c r="H631" s="1122" t="s">
        <v>1376</v>
      </c>
      <c r="I631" s="256" t="s">
        <v>602</v>
      </c>
      <c r="J631" s="253">
        <v>19</v>
      </c>
      <c r="K631" s="346" t="s">
        <v>602</v>
      </c>
      <c r="L631" s="99">
        <v>19</v>
      </c>
      <c r="M631" s="498">
        <f t="shared" ref="M631:M634" si="89">IF(L631="-----","-----",L631/J631)</f>
        <v>1</v>
      </c>
      <c r="N631" s="1426" t="s">
        <v>1622</v>
      </c>
      <c r="O631" s="99">
        <v>19</v>
      </c>
      <c r="P631" s="496">
        <f t="shared" si="88"/>
        <v>1</v>
      </c>
      <c r="Q631" s="335" t="s">
        <v>394</v>
      </c>
      <c r="R631" s="99" t="s">
        <v>445</v>
      </c>
      <c r="S631" s="345" t="s">
        <v>394</v>
      </c>
      <c r="T631" s="352" t="s">
        <v>446</v>
      </c>
      <c r="U631" s="352" t="s">
        <v>396</v>
      </c>
      <c r="V631" s="352" t="s">
        <v>396</v>
      </c>
      <c r="W631" s="352" t="s">
        <v>396</v>
      </c>
      <c r="X631" s="337" t="s">
        <v>394</v>
      </c>
      <c r="Y631" s="733" t="s">
        <v>394</v>
      </c>
      <c r="Z631" s="1427" t="s">
        <v>1623</v>
      </c>
    </row>
    <row r="632" spans="1:26" ht="45" customHeight="1" x14ac:dyDescent="0.3">
      <c r="A632" s="1321"/>
      <c r="B632" s="1322"/>
      <c r="C632" s="1122"/>
      <c r="D632" s="1445"/>
      <c r="E632" s="1445"/>
      <c r="F632" s="1120"/>
      <c r="G632" s="1508"/>
      <c r="H632" s="1122"/>
      <c r="I632" s="256" t="s">
        <v>603</v>
      </c>
      <c r="J632" s="253">
        <v>17</v>
      </c>
      <c r="K632" s="346" t="s">
        <v>603</v>
      </c>
      <c r="L632" s="99">
        <v>17</v>
      </c>
      <c r="M632" s="498">
        <f t="shared" si="89"/>
        <v>1</v>
      </c>
      <c r="N632" s="1426"/>
      <c r="O632" s="99">
        <v>17</v>
      </c>
      <c r="P632" s="496">
        <f t="shared" si="88"/>
        <v>1</v>
      </c>
      <c r="Q632" s="335" t="s">
        <v>394</v>
      </c>
      <c r="R632" s="99" t="s">
        <v>445</v>
      </c>
      <c r="S632" s="345" t="s">
        <v>394</v>
      </c>
      <c r="T632" s="352" t="s">
        <v>446</v>
      </c>
      <c r="U632" s="352" t="s">
        <v>396</v>
      </c>
      <c r="V632" s="352" t="s">
        <v>396</v>
      </c>
      <c r="W632" s="352" t="s">
        <v>396</v>
      </c>
      <c r="X632" s="337" t="s">
        <v>394</v>
      </c>
      <c r="Y632" s="734" t="s">
        <v>394</v>
      </c>
      <c r="Z632" s="1428"/>
    </row>
    <row r="633" spans="1:26" ht="45" customHeight="1" x14ac:dyDescent="0.3">
      <c r="A633" s="1321"/>
      <c r="B633" s="1322"/>
      <c r="C633" s="1122"/>
      <c r="D633" s="1445"/>
      <c r="E633" s="1445"/>
      <c r="F633" s="1120"/>
      <c r="G633" s="1508"/>
      <c r="H633" s="1122"/>
      <c r="I633" s="256" t="s">
        <v>604</v>
      </c>
      <c r="J633" s="253">
        <v>18</v>
      </c>
      <c r="K633" s="346" t="s">
        <v>604</v>
      </c>
      <c r="L633" s="99">
        <v>18</v>
      </c>
      <c r="M633" s="498">
        <f t="shared" si="89"/>
        <v>1</v>
      </c>
      <c r="N633" s="1426"/>
      <c r="O633" s="99">
        <v>18</v>
      </c>
      <c r="P633" s="496">
        <f t="shared" si="88"/>
        <v>1</v>
      </c>
      <c r="Q633" s="335" t="s">
        <v>394</v>
      </c>
      <c r="R633" s="99" t="s">
        <v>445</v>
      </c>
      <c r="S633" s="345" t="s">
        <v>394</v>
      </c>
      <c r="T633" s="352" t="s">
        <v>446</v>
      </c>
      <c r="U633" s="352" t="s">
        <v>396</v>
      </c>
      <c r="V633" s="352" t="s">
        <v>396</v>
      </c>
      <c r="W633" s="352" t="s">
        <v>396</v>
      </c>
      <c r="X633" s="337" t="s">
        <v>394</v>
      </c>
      <c r="Y633" s="734" t="s">
        <v>394</v>
      </c>
      <c r="Z633" s="1428"/>
    </row>
    <row r="634" spans="1:26" ht="45" customHeight="1" x14ac:dyDescent="0.3">
      <c r="A634" s="1321"/>
      <c r="B634" s="1322"/>
      <c r="C634" s="1122"/>
      <c r="D634" s="1445"/>
      <c r="E634" s="1445"/>
      <c r="F634" s="1120"/>
      <c r="G634" s="1508"/>
      <c r="H634" s="1122"/>
      <c r="I634" s="256" t="s">
        <v>612</v>
      </c>
      <c r="J634" s="253">
        <v>22</v>
      </c>
      <c r="K634" s="346" t="s">
        <v>612</v>
      </c>
      <c r="L634" s="99">
        <v>22</v>
      </c>
      <c r="M634" s="498">
        <f t="shared" si="89"/>
        <v>1</v>
      </c>
      <c r="N634" s="1426"/>
      <c r="O634" s="99">
        <v>22</v>
      </c>
      <c r="P634" s="496">
        <f t="shared" si="88"/>
        <v>1</v>
      </c>
      <c r="Q634" s="335" t="s">
        <v>394</v>
      </c>
      <c r="R634" s="99" t="s">
        <v>445</v>
      </c>
      <c r="S634" s="345" t="s">
        <v>394</v>
      </c>
      <c r="T634" s="352" t="s">
        <v>446</v>
      </c>
      <c r="U634" s="352" t="s">
        <v>396</v>
      </c>
      <c r="V634" s="352" t="s">
        <v>396</v>
      </c>
      <c r="W634" s="352" t="s">
        <v>396</v>
      </c>
      <c r="X634" s="337" t="s">
        <v>394</v>
      </c>
      <c r="Y634" s="734" t="s">
        <v>394</v>
      </c>
      <c r="Z634" s="1429"/>
    </row>
    <row r="635" spans="1:26" ht="24.9" customHeight="1" x14ac:dyDescent="0.3">
      <c r="A635" s="1370" t="s">
        <v>420</v>
      </c>
      <c r="B635" s="1380" t="s">
        <v>421</v>
      </c>
      <c r="C635" s="1307" t="s">
        <v>1370</v>
      </c>
      <c r="D635" s="1410" t="s">
        <v>1624</v>
      </c>
      <c r="E635" s="1129" t="s">
        <v>1625</v>
      </c>
      <c r="F635" s="1305" t="s">
        <v>1626</v>
      </c>
      <c r="G635" s="1129" t="s">
        <v>929</v>
      </c>
      <c r="H635" s="1132" t="s">
        <v>943</v>
      </c>
      <c r="I635" s="262" t="s">
        <v>583</v>
      </c>
      <c r="J635" s="278">
        <v>17</v>
      </c>
      <c r="K635" s="449" t="s">
        <v>583</v>
      </c>
      <c r="L635" s="450">
        <v>17</v>
      </c>
      <c r="M635" s="452">
        <v>1</v>
      </c>
      <c r="N635" s="1420" t="s">
        <v>1627</v>
      </c>
      <c r="O635" s="450">
        <v>17</v>
      </c>
      <c r="P635" s="452">
        <v>1</v>
      </c>
      <c r="Q635" s="1417" t="s">
        <v>394</v>
      </c>
      <c r="R635" s="1556" t="s">
        <v>769</v>
      </c>
      <c r="S635" s="1417" t="s">
        <v>394</v>
      </c>
      <c r="T635" s="1417" t="s">
        <v>400</v>
      </c>
      <c r="U635" s="1417" t="s">
        <v>396</v>
      </c>
      <c r="V635" s="1417" t="s">
        <v>396</v>
      </c>
      <c r="W635" s="1417" t="s">
        <v>396</v>
      </c>
      <c r="X635" s="1547" t="s">
        <v>394</v>
      </c>
      <c r="Y635" s="1550" t="s">
        <v>396</v>
      </c>
      <c r="Z635" s="1553" t="s">
        <v>397</v>
      </c>
    </row>
    <row r="636" spans="1:26" ht="24.9" customHeight="1" x14ac:dyDescent="0.3">
      <c r="A636" s="1371"/>
      <c r="B636" s="1394"/>
      <c r="C636" s="1308"/>
      <c r="D636" s="1411"/>
      <c r="E636" s="1130"/>
      <c r="F636" s="1306"/>
      <c r="G636" s="1130"/>
      <c r="H636" s="1133"/>
      <c r="I636" s="262" t="s">
        <v>585</v>
      </c>
      <c r="J636" s="278">
        <v>10</v>
      </c>
      <c r="K636" s="449" t="s">
        <v>585</v>
      </c>
      <c r="L636" s="450">
        <v>8</v>
      </c>
      <c r="M636" s="452">
        <v>0.8</v>
      </c>
      <c r="N636" s="1421"/>
      <c r="O636" s="450">
        <v>8</v>
      </c>
      <c r="P636" s="452">
        <v>1</v>
      </c>
      <c r="Q636" s="1418"/>
      <c r="R636" s="1418"/>
      <c r="S636" s="1418"/>
      <c r="T636" s="1418"/>
      <c r="U636" s="1418"/>
      <c r="V636" s="1418"/>
      <c r="W636" s="1418"/>
      <c r="X636" s="1548"/>
      <c r="Y636" s="1551"/>
      <c r="Z636" s="1554"/>
    </row>
    <row r="637" spans="1:26" ht="24.9" customHeight="1" x14ac:dyDescent="0.3">
      <c r="A637" s="1371"/>
      <c r="B637" s="1394"/>
      <c r="C637" s="1308"/>
      <c r="D637" s="1411"/>
      <c r="E637" s="1130"/>
      <c r="F637" s="1306"/>
      <c r="G637" s="1130"/>
      <c r="H637" s="1133"/>
      <c r="I637" s="262" t="s">
        <v>586</v>
      </c>
      <c r="J637" s="278">
        <v>12</v>
      </c>
      <c r="K637" s="448" t="s">
        <v>586</v>
      </c>
      <c r="L637" s="450">
        <v>12</v>
      </c>
      <c r="M637" s="452">
        <v>1</v>
      </c>
      <c r="N637" s="1421"/>
      <c r="O637" s="450">
        <v>12</v>
      </c>
      <c r="P637" s="452">
        <v>1</v>
      </c>
      <c r="Q637" s="1418"/>
      <c r="R637" s="1418"/>
      <c r="S637" s="1418"/>
      <c r="T637" s="1418"/>
      <c r="U637" s="1418"/>
      <c r="V637" s="1418"/>
      <c r="W637" s="1418"/>
      <c r="X637" s="1548"/>
      <c r="Y637" s="1551"/>
      <c r="Z637" s="1554"/>
    </row>
    <row r="638" spans="1:26" ht="24.9" customHeight="1" x14ac:dyDescent="0.3">
      <c r="A638" s="1371"/>
      <c r="B638" s="1394"/>
      <c r="C638" s="1308"/>
      <c r="D638" s="1411"/>
      <c r="E638" s="1130"/>
      <c r="F638" s="1306"/>
      <c r="G638" s="1130"/>
      <c r="H638" s="1133"/>
      <c r="I638" s="262" t="s">
        <v>587</v>
      </c>
      <c r="J638" s="278">
        <v>16</v>
      </c>
      <c r="K638" s="448" t="s">
        <v>587</v>
      </c>
      <c r="L638" s="450">
        <v>16</v>
      </c>
      <c r="M638" s="452">
        <v>1</v>
      </c>
      <c r="N638" s="1421"/>
      <c r="O638" s="450">
        <v>16</v>
      </c>
      <c r="P638" s="452">
        <v>1</v>
      </c>
      <c r="Q638" s="1418"/>
      <c r="R638" s="1418"/>
      <c r="S638" s="1418"/>
      <c r="T638" s="1418"/>
      <c r="U638" s="1418"/>
      <c r="V638" s="1418"/>
      <c r="W638" s="1418"/>
      <c r="X638" s="1548"/>
      <c r="Y638" s="1551"/>
      <c r="Z638" s="1554"/>
    </row>
    <row r="639" spans="1:26" ht="24.9" customHeight="1" x14ac:dyDescent="0.3">
      <c r="A639" s="1371"/>
      <c r="B639" s="1394"/>
      <c r="C639" s="1308"/>
      <c r="D639" s="1411"/>
      <c r="E639" s="1130"/>
      <c r="F639" s="1306"/>
      <c r="G639" s="1130"/>
      <c r="H639" s="1133"/>
      <c r="I639" s="262" t="s">
        <v>588</v>
      </c>
      <c r="J639" s="278">
        <v>17</v>
      </c>
      <c r="K639" s="448" t="s">
        <v>588</v>
      </c>
      <c r="L639" s="450">
        <v>15</v>
      </c>
      <c r="M639" s="452">
        <v>0.88</v>
      </c>
      <c r="N639" s="1421"/>
      <c r="O639" s="450">
        <v>15</v>
      </c>
      <c r="P639" s="452">
        <v>1</v>
      </c>
      <c r="Q639" s="1418"/>
      <c r="R639" s="1418"/>
      <c r="S639" s="1418"/>
      <c r="T639" s="1418"/>
      <c r="U639" s="1418"/>
      <c r="V639" s="1418"/>
      <c r="W639" s="1418"/>
      <c r="X639" s="1548"/>
      <c r="Y639" s="1551"/>
      <c r="Z639" s="1554"/>
    </row>
    <row r="640" spans="1:26" ht="24.9" customHeight="1" x14ac:dyDescent="0.3">
      <c r="A640" s="1371"/>
      <c r="B640" s="1394"/>
      <c r="C640" s="1308"/>
      <c r="D640" s="1411"/>
      <c r="E640" s="1130"/>
      <c r="F640" s="1306"/>
      <c r="G640" s="1130"/>
      <c r="H640" s="1133"/>
      <c r="I640" s="262" t="s">
        <v>589</v>
      </c>
      <c r="J640" s="278">
        <v>9</v>
      </c>
      <c r="K640" s="448" t="s">
        <v>589</v>
      </c>
      <c r="L640" s="450">
        <v>8</v>
      </c>
      <c r="M640" s="452">
        <v>0.89</v>
      </c>
      <c r="N640" s="1421"/>
      <c r="O640" s="450">
        <v>8</v>
      </c>
      <c r="P640" s="452">
        <v>1</v>
      </c>
      <c r="Q640" s="1418"/>
      <c r="R640" s="1418"/>
      <c r="S640" s="1418"/>
      <c r="T640" s="1418"/>
      <c r="U640" s="1418"/>
      <c r="V640" s="1418"/>
      <c r="W640" s="1418"/>
      <c r="X640" s="1548"/>
      <c r="Y640" s="1551"/>
      <c r="Z640" s="1554"/>
    </row>
    <row r="641" spans="1:26" ht="24.9" customHeight="1" x14ac:dyDescent="0.3">
      <c r="A641" s="1371"/>
      <c r="B641" s="1394"/>
      <c r="C641" s="1308"/>
      <c r="D641" s="1411"/>
      <c r="E641" s="1130"/>
      <c r="F641" s="1306"/>
      <c r="G641" s="1130"/>
      <c r="H641" s="1133"/>
      <c r="I641" s="262" t="s">
        <v>591</v>
      </c>
      <c r="J641" s="278">
        <v>5</v>
      </c>
      <c r="K641" s="448" t="s">
        <v>591</v>
      </c>
      <c r="L641" s="450">
        <v>2</v>
      </c>
      <c r="M641" s="452">
        <v>0.4</v>
      </c>
      <c r="N641" s="1421"/>
      <c r="O641" s="450">
        <v>2</v>
      </c>
      <c r="P641" s="452">
        <v>1</v>
      </c>
      <c r="Q641" s="1418"/>
      <c r="R641" s="1418"/>
      <c r="S641" s="1418"/>
      <c r="T641" s="1418"/>
      <c r="U641" s="1418"/>
      <c r="V641" s="1418"/>
      <c r="W641" s="1418"/>
      <c r="X641" s="1548"/>
      <c r="Y641" s="1551"/>
      <c r="Z641" s="1554"/>
    </row>
    <row r="642" spans="1:26" ht="24.9" customHeight="1" x14ac:dyDescent="0.3">
      <c r="A642" s="1371"/>
      <c r="B642" s="1394"/>
      <c r="C642" s="1308"/>
      <c r="D642" s="1411"/>
      <c r="E642" s="1130"/>
      <c r="F642" s="1306"/>
      <c r="G642" s="1130"/>
      <c r="H642" s="1133"/>
      <c r="I642" s="262" t="s">
        <v>593</v>
      </c>
      <c r="J642" s="278">
        <v>14</v>
      </c>
      <c r="K642" s="448" t="s">
        <v>593</v>
      </c>
      <c r="L642" s="450">
        <v>13</v>
      </c>
      <c r="M642" s="452">
        <v>0.93</v>
      </c>
      <c r="N642" s="1421"/>
      <c r="O642" s="450">
        <v>13</v>
      </c>
      <c r="P642" s="452">
        <v>1</v>
      </c>
      <c r="Q642" s="1418"/>
      <c r="R642" s="1418"/>
      <c r="S642" s="1418"/>
      <c r="T642" s="1418"/>
      <c r="U642" s="1418"/>
      <c r="V642" s="1418"/>
      <c r="W642" s="1418"/>
      <c r="X642" s="1548"/>
      <c r="Y642" s="1551"/>
      <c r="Z642" s="1554"/>
    </row>
    <row r="643" spans="1:26" ht="24.9" customHeight="1" x14ac:dyDescent="0.3">
      <c r="A643" s="1371"/>
      <c r="B643" s="1394"/>
      <c r="C643" s="1308"/>
      <c r="D643" s="1411"/>
      <c r="E643" s="1130"/>
      <c r="F643" s="1306"/>
      <c r="G643" s="1130"/>
      <c r="H643" s="1133"/>
      <c r="I643" s="262" t="s">
        <v>595</v>
      </c>
      <c r="J643" s="278">
        <v>16</v>
      </c>
      <c r="K643" s="448" t="s">
        <v>595</v>
      </c>
      <c r="L643" s="450">
        <v>15</v>
      </c>
      <c r="M643" s="452">
        <v>0.94</v>
      </c>
      <c r="N643" s="1421"/>
      <c r="O643" s="450">
        <v>15</v>
      </c>
      <c r="P643" s="452">
        <v>1</v>
      </c>
      <c r="Q643" s="1418"/>
      <c r="R643" s="1418"/>
      <c r="S643" s="1418"/>
      <c r="T643" s="1418"/>
      <c r="U643" s="1418"/>
      <c r="V643" s="1418"/>
      <c r="W643" s="1418"/>
      <c r="X643" s="1548"/>
      <c r="Y643" s="1551"/>
      <c r="Z643" s="1554"/>
    </row>
    <row r="644" spans="1:26" ht="24.9" customHeight="1" x14ac:dyDescent="0.3">
      <c r="A644" s="1372"/>
      <c r="B644" s="1381"/>
      <c r="C644" s="1523"/>
      <c r="D644" s="1412"/>
      <c r="E644" s="1131"/>
      <c r="F644" s="1376"/>
      <c r="G644" s="1131"/>
      <c r="H644" s="1134"/>
      <c r="I644" s="262" t="s">
        <v>596</v>
      </c>
      <c r="J644" s="278">
        <v>16</v>
      </c>
      <c r="K644" s="449" t="s">
        <v>596</v>
      </c>
      <c r="L644" s="455">
        <v>15</v>
      </c>
      <c r="M644" s="456">
        <v>0.94</v>
      </c>
      <c r="N644" s="1422"/>
      <c r="O644" s="455">
        <v>15</v>
      </c>
      <c r="P644" s="456">
        <v>1</v>
      </c>
      <c r="Q644" s="1419"/>
      <c r="R644" s="1419"/>
      <c r="S644" s="1419"/>
      <c r="T644" s="1419"/>
      <c r="U644" s="1419"/>
      <c r="V644" s="1419"/>
      <c r="W644" s="1419"/>
      <c r="X644" s="1549"/>
      <c r="Y644" s="1552"/>
      <c r="Z644" s="1555"/>
    </row>
    <row r="645" spans="1:26" ht="24.9" customHeight="1" x14ac:dyDescent="0.3">
      <c r="A645" s="1370" t="s">
        <v>420</v>
      </c>
      <c r="B645" s="1380" t="s">
        <v>946</v>
      </c>
      <c r="C645" s="1307" t="s">
        <v>1370</v>
      </c>
      <c r="D645" s="1410" t="s">
        <v>1624</v>
      </c>
      <c r="E645" s="1129" t="s">
        <v>1625</v>
      </c>
      <c r="F645" s="1305" t="s">
        <v>1628</v>
      </c>
      <c r="G645" s="1129" t="s">
        <v>1436</v>
      </c>
      <c r="H645" s="1132" t="s">
        <v>1588</v>
      </c>
      <c r="I645" s="262" t="s">
        <v>626</v>
      </c>
      <c r="J645" s="278">
        <v>9</v>
      </c>
      <c r="K645" s="457" t="s">
        <v>626</v>
      </c>
      <c r="L645" s="450">
        <v>7</v>
      </c>
      <c r="M645" s="452">
        <v>0.78</v>
      </c>
      <c r="N645" s="1420" t="s">
        <v>1627</v>
      </c>
      <c r="O645" s="450">
        <v>7</v>
      </c>
      <c r="P645" s="452">
        <v>1</v>
      </c>
      <c r="Q645" s="1417" t="s">
        <v>394</v>
      </c>
      <c r="R645" s="1417" t="s">
        <v>1436</v>
      </c>
      <c r="S645" s="1417" t="s">
        <v>394</v>
      </c>
      <c r="T645" s="1417" t="s">
        <v>400</v>
      </c>
      <c r="U645" s="1417" t="s">
        <v>396</v>
      </c>
      <c r="V645" s="1417" t="s">
        <v>396</v>
      </c>
      <c r="W645" s="1417" t="s">
        <v>396</v>
      </c>
      <c r="X645" s="1547" t="s">
        <v>394</v>
      </c>
      <c r="Y645" s="1550" t="s">
        <v>396</v>
      </c>
      <c r="Z645" s="1553" t="s">
        <v>397</v>
      </c>
    </row>
    <row r="646" spans="1:26" ht="24.9" customHeight="1" x14ac:dyDescent="0.3">
      <c r="A646" s="1371"/>
      <c r="B646" s="1394"/>
      <c r="C646" s="1308"/>
      <c r="D646" s="1411"/>
      <c r="E646" s="1130"/>
      <c r="F646" s="1306"/>
      <c r="G646" s="1130"/>
      <c r="H646" s="1133"/>
      <c r="I646" s="262" t="s">
        <v>598</v>
      </c>
      <c r="J646" s="278">
        <v>17</v>
      </c>
      <c r="K646" s="451" t="s">
        <v>598</v>
      </c>
      <c r="L646" s="450">
        <v>17</v>
      </c>
      <c r="M646" s="452">
        <v>1</v>
      </c>
      <c r="N646" s="1421"/>
      <c r="O646" s="450">
        <v>17</v>
      </c>
      <c r="P646" s="452">
        <v>1</v>
      </c>
      <c r="Q646" s="1418"/>
      <c r="R646" s="1418"/>
      <c r="S646" s="1418"/>
      <c r="T646" s="1418"/>
      <c r="U646" s="1418"/>
      <c r="V646" s="1418"/>
      <c r="W646" s="1418"/>
      <c r="X646" s="1548"/>
      <c r="Y646" s="1551"/>
      <c r="Z646" s="1554"/>
    </row>
    <row r="647" spans="1:26" ht="24.9" customHeight="1" x14ac:dyDescent="0.3">
      <c r="A647" s="1371"/>
      <c r="B647" s="1394"/>
      <c r="C647" s="1308"/>
      <c r="D647" s="1411"/>
      <c r="E647" s="1130"/>
      <c r="F647" s="1306"/>
      <c r="G647" s="1130"/>
      <c r="H647" s="1133"/>
      <c r="I647" s="262" t="s">
        <v>600</v>
      </c>
      <c r="J647" s="278">
        <v>17</v>
      </c>
      <c r="K647" s="451" t="s">
        <v>600</v>
      </c>
      <c r="L647" s="450">
        <v>17</v>
      </c>
      <c r="M647" s="452">
        <v>1</v>
      </c>
      <c r="N647" s="1421"/>
      <c r="O647" s="450">
        <v>17</v>
      </c>
      <c r="P647" s="452">
        <v>1</v>
      </c>
      <c r="Q647" s="1418"/>
      <c r="R647" s="1418"/>
      <c r="S647" s="1418"/>
      <c r="T647" s="1418"/>
      <c r="U647" s="1418"/>
      <c r="V647" s="1418"/>
      <c r="W647" s="1418"/>
      <c r="X647" s="1548"/>
      <c r="Y647" s="1551"/>
      <c r="Z647" s="1554"/>
    </row>
    <row r="648" spans="1:26" ht="24.9" customHeight="1" x14ac:dyDescent="0.3">
      <c r="A648" s="1371"/>
      <c r="B648" s="1394"/>
      <c r="C648" s="1308"/>
      <c r="D648" s="1411"/>
      <c r="E648" s="1130"/>
      <c r="F648" s="1306"/>
      <c r="G648" s="1130"/>
      <c r="H648" s="1133"/>
      <c r="I648" s="262" t="s">
        <v>602</v>
      </c>
      <c r="J648" s="278">
        <v>5</v>
      </c>
      <c r="K648" s="451" t="s">
        <v>602</v>
      </c>
      <c r="L648" s="450">
        <v>5</v>
      </c>
      <c r="M648" s="452">
        <v>1</v>
      </c>
      <c r="N648" s="1421"/>
      <c r="O648" s="450">
        <v>5</v>
      </c>
      <c r="P648" s="452">
        <v>1</v>
      </c>
      <c r="Q648" s="1418"/>
      <c r="R648" s="1418"/>
      <c r="S648" s="1418"/>
      <c r="T648" s="1418"/>
      <c r="U648" s="1418"/>
      <c r="V648" s="1418"/>
      <c r="W648" s="1418"/>
      <c r="X648" s="1548"/>
      <c r="Y648" s="1551"/>
      <c r="Z648" s="1554"/>
    </row>
    <row r="649" spans="1:26" ht="24.9" customHeight="1" x14ac:dyDescent="0.3">
      <c r="A649" s="1371"/>
      <c r="B649" s="1394"/>
      <c r="C649" s="1308"/>
      <c r="D649" s="1411"/>
      <c r="E649" s="1130"/>
      <c r="F649" s="1306"/>
      <c r="G649" s="1130"/>
      <c r="H649" s="1133"/>
      <c r="I649" s="262" t="s">
        <v>604</v>
      </c>
      <c r="J649" s="278">
        <v>7</v>
      </c>
      <c r="K649" s="451" t="s">
        <v>604</v>
      </c>
      <c r="L649" s="450">
        <v>7</v>
      </c>
      <c r="M649" s="452">
        <v>1</v>
      </c>
      <c r="N649" s="1421"/>
      <c r="O649" s="450">
        <v>7</v>
      </c>
      <c r="P649" s="452">
        <v>1</v>
      </c>
      <c r="Q649" s="1418"/>
      <c r="R649" s="1418"/>
      <c r="S649" s="1418"/>
      <c r="T649" s="1418"/>
      <c r="U649" s="1418"/>
      <c r="V649" s="1418"/>
      <c r="W649" s="1418"/>
      <c r="X649" s="1548"/>
      <c r="Y649" s="1551"/>
      <c r="Z649" s="1554"/>
    </row>
    <row r="650" spans="1:26" ht="24.9" customHeight="1" x14ac:dyDescent="0.3">
      <c r="A650" s="1371"/>
      <c r="B650" s="1394"/>
      <c r="C650" s="1308"/>
      <c r="D650" s="1411"/>
      <c r="E650" s="1130"/>
      <c r="F650" s="1306"/>
      <c r="G650" s="1130"/>
      <c r="H650" s="1133"/>
      <c r="I650" s="262" t="s">
        <v>605</v>
      </c>
      <c r="J650" s="278">
        <v>1</v>
      </c>
      <c r="K650" s="455" t="s">
        <v>605</v>
      </c>
      <c r="L650" s="450">
        <v>0</v>
      </c>
      <c r="M650" s="452">
        <v>0</v>
      </c>
      <c r="N650" s="1421"/>
      <c r="O650" s="450">
        <v>0</v>
      </c>
      <c r="P650" s="452">
        <v>0</v>
      </c>
      <c r="Q650" s="1418"/>
      <c r="R650" s="1418"/>
      <c r="S650" s="1418"/>
      <c r="T650" s="1418"/>
      <c r="U650" s="1418"/>
      <c r="V650" s="1418"/>
      <c r="W650" s="1418"/>
      <c r="X650" s="1548"/>
      <c r="Y650" s="1551"/>
      <c r="Z650" s="1554"/>
    </row>
    <row r="651" spans="1:26" ht="24.9" customHeight="1" x14ac:dyDescent="0.3">
      <c r="A651" s="1371"/>
      <c r="B651" s="1394"/>
      <c r="C651" s="1308"/>
      <c r="D651" s="1411"/>
      <c r="E651" s="1130"/>
      <c r="F651" s="1306"/>
      <c r="G651" s="1130"/>
      <c r="H651" s="1133"/>
      <c r="I651" s="262" t="s">
        <v>606</v>
      </c>
      <c r="J651" s="278">
        <v>3</v>
      </c>
      <c r="K651" s="455" t="s">
        <v>606</v>
      </c>
      <c r="L651" s="450">
        <v>3</v>
      </c>
      <c r="M651" s="452">
        <v>1</v>
      </c>
      <c r="N651" s="1421"/>
      <c r="O651" s="450">
        <v>3</v>
      </c>
      <c r="P651" s="452">
        <v>1</v>
      </c>
      <c r="Q651" s="1418"/>
      <c r="R651" s="1418"/>
      <c r="S651" s="1418"/>
      <c r="T651" s="1418"/>
      <c r="U651" s="1418"/>
      <c r="V651" s="1418"/>
      <c r="W651" s="1418"/>
      <c r="X651" s="1548"/>
      <c r="Y651" s="1551"/>
      <c r="Z651" s="1554"/>
    </row>
    <row r="652" spans="1:26" ht="24.9" customHeight="1" x14ac:dyDescent="0.3">
      <c r="A652" s="1371"/>
      <c r="B652" s="1394"/>
      <c r="C652" s="1308"/>
      <c r="D652" s="1411"/>
      <c r="E652" s="1130"/>
      <c r="F652" s="1306"/>
      <c r="G652" s="1130"/>
      <c r="H652" s="1133"/>
      <c r="I652" s="262" t="s">
        <v>607</v>
      </c>
      <c r="J652" s="278">
        <v>4</v>
      </c>
      <c r="K652" s="455" t="s">
        <v>607</v>
      </c>
      <c r="L652" s="450">
        <v>4</v>
      </c>
      <c r="M652" s="452">
        <v>1</v>
      </c>
      <c r="N652" s="1421"/>
      <c r="O652" s="450">
        <v>4</v>
      </c>
      <c r="P652" s="452">
        <v>1</v>
      </c>
      <c r="Q652" s="1418"/>
      <c r="R652" s="1418"/>
      <c r="S652" s="1418"/>
      <c r="T652" s="1418"/>
      <c r="U652" s="1418"/>
      <c r="V652" s="1418"/>
      <c r="W652" s="1418"/>
      <c r="X652" s="1548"/>
      <c r="Y652" s="1551"/>
      <c r="Z652" s="1554"/>
    </row>
    <row r="653" spans="1:26" ht="24.9" customHeight="1" x14ac:dyDescent="0.3">
      <c r="A653" s="1371"/>
      <c r="B653" s="1394"/>
      <c r="C653" s="1308"/>
      <c r="D653" s="1411"/>
      <c r="E653" s="1130"/>
      <c r="F653" s="1306"/>
      <c r="G653" s="1130"/>
      <c r="H653" s="1133"/>
      <c r="I653" s="262" t="s">
        <v>608</v>
      </c>
      <c r="J653" s="278">
        <v>8</v>
      </c>
      <c r="K653" s="455" t="s">
        <v>608</v>
      </c>
      <c r="L653" s="450">
        <v>8</v>
      </c>
      <c r="M653" s="452">
        <v>1</v>
      </c>
      <c r="N653" s="1421"/>
      <c r="O653" s="450">
        <v>8</v>
      </c>
      <c r="P653" s="452">
        <v>1</v>
      </c>
      <c r="Q653" s="1418"/>
      <c r="R653" s="1418"/>
      <c r="S653" s="1418"/>
      <c r="T653" s="1418"/>
      <c r="U653" s="1418"/>
      <c r="V653" s="1418"/>
      <c r="W653" s="1418"/>
      <c r="X653" s="1548"/>
      <c r="Y653" s="1551"/>
      <c r="Z653" s="1554"/>
    </row>
    <row r="654" spans="1:26" ht="24.9" customHeight="1" x14ac:dyDescent="0.3">
      <c r="A654" s="1371"/>
      <c r="B654" s="1394"/>
      <c r="C654" s="1308"/>
      <c r="D654" s="1411"/>
      <c r="E654" s="1130"/>
      <c r="F654" s="1306"/>
      <c r="G654" s="1130"/>
      <c r="H654" s="1133"/>
      <c r="I654" s="262" t="s">
        <v>609</v>
      </c>
      <c r="J654" s="278">
        <v>9</v>
      </c>
      <c r="K654" s="455" t="s">
        <v>609</v>
      </c>
      <c r="L654" s="450">
        <v>9</v>
      </c>
      <c r="M654" s="452">
        <v>1</v>
      </c>
      <c r="N654" s="1421"/>
      <c r="O654" s="450">
        <v>9</v>
      </c>
      <c r="P654" s="452">
        <v>1</v>
      </c>
      <c r="Q654" s="1418"/>
      <c r="R654" s="1418"/>
      <c r="S654" s="1418"/>
      <c r="T654" s="1418"/>
      <c r="U654" s="1418"/>
      <c r="V654" s="1418"/>
      <c r="W654" s="1418"/>
      <c r="X654" s="1548"/>
      <c r="Y654" s="1551"/>
      <c r="Z654" s="1554"/>
    </row>
    <row r="655" spans="1:26" ht="24.9" customHeight="1" x14ac:dyDescent="0.3">
      <c r="A655" s="1371"/>
      <c r="B655" s="1394"/>
      <c r="C655" s="1308"/>
      <c r="D655" s="1411"/>
      <c r="E655" s="1130"/>
      <c r="F655" s="1306"/>
      <c r="G655" s="1130"/>
      <c r="H655" s="1133"/>
      <c r="I655" s="262" t="s">
        <v>610</v>
      </c>
      <c r="J655" s="278">
        <v>9</v>
      </c>
      <c r="K655" s="455" t="s">
        <v>610</v>
      </c>
      <c r="L655" s="450">
        <v>9</v>
      </c>
      <c r="M655" s="452">
        <v>1</v>
      </c>
      <c r="N655" s="1421"/>
      <c r="O655" s="450">
        <v>9</v>
      </c>
      <c r="P655" s="452">
        <v>1</v>
      </c>
      <c r="Q655" s="1418"/>
      <c r="R655" s="1418"/>
      <c r="S655" s="1418"/>
      <c r="T655" s="1418"/>
      <c r="U655" s="1418"/>
      <c r="V655" s="1418"/>
      <c r="W655" s="1418"/>
      <c r="X655" s="1548"/>
      <c r="Y655" s="1551"/>
      <c r="Z655" s="1554"/>
    </row>
    <row r="656" spans="1:26" ht="24.9" customHeight="1" x14ac:dyDescent="0.3">
      <c r="A656" s="1371"/>
      <c r="B656" s="1394"/>
      <c r="C656" s="1308"/>
      <c r="D656" s="1411"/>
      <c r="E656" s="1130"/>
      <c r="F656" s="1306"/>
      <c r="G656" s="1130"/>
      <c r="H656" s="1133"/>
      <c r="I656" s="262" t="s">
        <v>612</v>
      </c>
      <c r="J656" s="278">
        <v>12</v>
      </c>
      <c r="K656" s="455" t="s">
        <v>612</v>
      </c>
      <c r="L656" s="450">
        <v>12</v>
      </c>
      <c r="M656" s="452">
        <v>1</v>
      </c>
      <c r="N656" s="1421"/>
      <c r="O656" s="450">
        <v>12</v>
      </c>
      <c r="P656" s="452">
        <v>1</v>
      </c>
      <c r="Q656" s="1418"/>
      <c r="R656" s="1418"/>
      <c r="S656" s="1418"/>
      <c r="T656" s="1418"/>
      <c r="U656" s="1418"/>
      <c r="V656" s="1418"/>
      <c r="W656" s="1418"/>
      <c r="X656" s="1548"/>
      <c r="Y656" s="1551"/>
      <c r="Z656" s="1554"/>
    </row>
    <row r="657" spans="1:26" ht="24.9" customHeight="1" x14ac:dyDescent="0.3">
      <c r="A657" s="1371"/>
      <c r="B657" s="1394"/>
      <c r="C657" s="1308"/>
      <c r="D657" s="1411"/>
      <c r="E657" s="1130"/>
      <c r="F657" s="1306"/>
      <c r="G657" s="1130"/>
      <c r="H657" s="1133"/>
      <c r="I657" s="262" t="s">
        <v>614</v>
      </c>
      <c r="J657" s="278">
        <v>7</v>
      </c>
      <c r="K657" s="455" t="s">
        <v>614</v>
      </c>
      <c r="L657" s="450">
        <v>7</v>
      </c>
      <c r="M657" s="452">
        <v>1</v>
      </c>
      <c r="N657" s="1421"/>
      <c r="O657" s="450">
        <v>7</v>
      </c>
      <c r="P657" s="452">
        <v>1</v>
      </c>
      <c r="Q657" s="1418"/>
      <c r="R657" s="1418"/>
      <c r="S657" s="1418"/>
      <c r="T657" s="1418"/>
      <c r="U657" s="1418"/>
      <c r="V657" s="1418"/>
      <c r="W657" s="1418"/>
      <c r="X657" s="1548"/>
      <c r="Y657" s="1551"/>
      <c r="Z657" s="1554"/>
    </row>
    <row r="658" spans="1:26" ht="24.9" customHeight="1" x14ac:dyDescent="0.3">
      <c r="A658" s="1371"/>
      <c r="B658" s="1394"/>
      <c r="C658" s="1308"/>
      <c r="D658" s="1411"/>
      <c r="E658" s="1130"/>
      <c r="F658" s="1306"/>
      <c r="G658" s="1130"/>
      <c r="H658" s="1133"/>
      <c r="I658" s="262" t="s">
        <v>618</v>
      </c>
      <c r="J658" s="278">
        <v>4</v>
      </c>
      <c r="K658" s="455" t="s">
        <v>618</v>
      </c>
      <c r="L658" s="450">
        <v>4</v>
      </c>
      <c r="M658" s="452">
        <v>1</v>
      </c>
      <c r="N658" s="1421"/>
      <c r="O658" s="450">
        <v>4</v>
      </c>
      <c r="P658" s="452">
        <v>1</v>
      </c>
      <c r="Q658" s="1418"/>
      <c r="R658" s="1418"/>
      <c r="S658" s="1418"/>
      <c r="T658" s="1418"/>
      <c r="U658" s="1418"/>
      <c r="V658" s="1418"/>
      <c r="W658" s="1418"/>
      <c r="X658" s="1548"/>
      <c r="Y658" s="1551"/>
      <c r="Z658" s="1554"/>
    </row>
    <row r="659" spans="1:26" ht="24.9" customHeight="1" x14ac:dyDescent="0.3">
      <c r="A659" s="1371"/>
      <c r="B659" s="1394"/>
      <c r="C659" s="1308"/>
      <c r="D659" s="1411"/>
      <c r="E659" s="1130"/>
      <c r="F659" s="1306"/>
      <c r="G659" s="1130"/>
      <c r="H659" s="1133"/>
      <c r="I659" s="262" t="s">
        <v>619</v>
      </c>
      <c r="J659" s="278">
        <v>4</v>
      </c>
      <c r="K659" s="455" t="s">
        <v>619</v>
      </c>
      <c r="L659" s="450">
        <v>4</v>
      </c>
      <c r="M659" s="452">
        <v>1</v>
      </c>
      <c r="N659" s="1421"/>
      <c r="O659" s="450">
        <v>4</v>
      </c>
      <c r="P659" s="452">
        <v>1</v>
      </c>
      <c r="Q659" s="1418"/>
      <c r="R659" s="1418"/>
      <c r="S659" s="1418"/>
      <c r="T659" s="1418"/>
      <c r="U659" s="1418"/>
      <c r="V659" s="1418"/>
      <c r="W659" s="1418"/>
      <c r="X659" s="1548"/>
      <c r="Y659" s="1551"/>
      <c r="Z659" s="1554"/>
    </row>
    <row r="660" spans="1:26" ht="23.4" customHeight="1" x14ac:dyDescent="0.3">
      <c r="A660" s="1409"/>
      <c r="B660" s="1381"/>
      <c r="C660" s="1523"/>
      <c r="D660" s="1412"/>
      <c r="E660" s="1131"/>
      <c r="F660" s="1376"/>
      <c r="G660" s="1131"/>
      <c r="H660" s="1134"/>
      <c r="I660" s="262" t="s">
        <v>620</v>
      </c>
      <c r="J660" s="278">
        <v>2</v>
      </c>
      <c r="K660" s="455" t="s">
        <v>620</v>
      </c>
      <c r="L660" s="455">
        <v>2</v>
      </c>
      <c r="M660" s="456">
        <v>1</v>
      </c>
      <c r="N660" s="1422"/>
      <c r="O660" s="455">
        <v>2</v>
      </c>
      <c r="P660" s="456">
        <v>1</v>
      </c>
      <c r="Q660" s="1419"/>
      <c r="R660" s="1419"/>
      <c r="S660" s="1419"/>
      <c r="T660" s="1419"/>
      <c r="U660" s="1419"/>
      <c r="V660" s="1419"/>
      <c r="W660" s="1419"/>
      <c r="X660" s="1549"/>
      <c r="Y660" s="1552"/>
      <c r="Z660" s="1555"/>
    </row>
    <row r="661" spans="1:26" ht="224.25" customHeight="1" x14ac:dyDescent="0.3">
      <c r="A661" s="285" t="s">
        <v>754</v>
      </c>
      <c r="B661" s="270" t="s">
        <v>1629</v>
      </c>
      <c r="C661" s="507" t="s">
        <v>1630</v>
      </c>
      <c r="D661" s="287" t="s">
        <v>1631</v>
      </c>
      <c r="E661" s="287" t="s">
        <v>1632</v>
      </c>
      <c r="F661" s="262" t="s">
        <v>807</v>
      </c>
      <c r="G661" s="507" t="s">
        <v>1633</v>
      </c>
      <c r="H661" s="507" t="s">
        <v>635</v>
      </c>
      <c r="I661" s="507" t="s">
        <v>1634</v>
      </c>
      <c r="J661" s="253">
        <v>174</v>
      </c>
      <c r="K661" s="508" t="s">
        <v>1634</v>
      </c>
      <c r="L661" s="99">
        <v>174</v>
      </c>
      <c r="M661" s="496">
        <f t="shared" ref="M661:M664" si="90">IF(L661="-----","-----",L661/J661)</f>
        <v>1</v>
      </c>
      <c r="N661" s="509" t="s">
        <v>1635</v>
      </c>
      <c r="O661" s="99">
        <v>174</v>
      </c>
      <c r="P661" s="498">
        <f t="shared" ref="P661:P664" si="91">IF(O661="-----","-----",O661/L661)</f>
        <v>1</v>
      </c>
      <c r="Q661" s="335" t="s">
        <v>394</v>
      </c>
      <c r="R661" s="99" t="s">
        <v>445</v>
      </c>
      <c r="S661" s="345" t="s">
        <v>394</v>
      </c>
      <c r="T661" s="352" t="s">
        <v>446</v>
      </c>
      <c r="U661" s="352" t="s">
        <v>396</v>
      </c>
      <c r="V661" s="352" t="s">
        <v>396</v>
      </c>
      <c r="W661" s="352" t="s">
        <v>396</v>
      </c>
      <c r="X661" s="384" t="s">
        <v>394</v>
      </c>
      <c r="Y661" s="353" t="s">
        <v>396</v>
      </c>
      <c r="Z661" s="347" t="s">
        <v>1636</v>
      </c>
    </row>
    <row r="662" spans="1:26" ht="101.4" customHeight="1" x14ac:dyDescent="0.3">
      <c r="A662" s="1358" t="s">
        <v>951</v>
      </c>
      <c r="B662" s="1329" t="s">
        <v>1637</v>
      </c>
      <c r="C662" s="1309" t="s">
        <v>1630</v>
      </c>
      <c r="D662" s="1350" t="s">
        <v>1638</v>
      </c>
      <c r="E662" s="1286" t="s">
        <v>1253</v>
      </c>
      <c r="F662" s="1286" t="s">
        <v>1639</v>
      </c>
      <c r="G662" s="1354" t="s">
        <v>690</v>
      </c>
      <c r="H662" s="1286" t="s">
        <v>1640</v>
      </c>
      <c r="I662" s="256" t="s">
        <v>607</v>
      </c>
      <c r="J662" s="278">
        <v>1</v>
      </c>
      <c r="K662" s="1076" t="s">
        <v>1641</v>
      </c>
      <c r="L662" s="99">
        <v>1</v>
      </c>
      <c r="M662" s="496">
        <f t="shared" si="90"/>
        <v>1</v>
      </c>
      <c r="N662" s="1244" t="s">
        <v>1642</v>
      </c>
      <c r="O662" s="99">
        <v>1</v>
      </c>
      <c r="P662" s="496">
        <f t="shared" si="91"/>
        <v>1</v>
      </c>
      <c r="Q662" s="335" t="s">
        <v>394</v>
      </c>
      <c r="R662" s="99" t="s">
        <v>445</v>
      </c>
      <c r="S662" s="345" t="s">
        <v>394</v>
      </c>
      <c r="T662" s="352" t="s">
        <v>446</v>
      </c>
      <c r="U662" s="352" t="s">
        <v>396</v>
      </c>
      <c r="V662" s="352" t="s">
        <v>396</v>
      </c>
      <c r="W662" s="352" t="s">
        <v>396</v>
      </c>
      <c r="X662" s="384" t="s">
        <v>394</v>
      </c>
      <c r="Y662" s="353" t="s">
        <v>396</v>
      </c>
      <c r="Z662" s="1165" t="s">
        <v>1643</v>
      </c>
    </row>
    <row r="663" spans="1:26" ht="100.35" customHeight="1" x14ac:dyDescent="0.3">
      <c r="A663" s="1359"/>
      <c r="B663" s="1331"/>
      <c r="C663" s="1360"/>
      <c r="D663" s="1351"/>
      <c r="E663" s="1288"/>
      <c r="F663" s="1288"/>
      <c r="G663" s="1355"/>
      <c r="H663" s="1288"/>
      <c r="I663" s="252" t="s">
        <v>610</v>
      </c>
      <c r="J663" s="278">
        <v>1</v>
      </c>
      <c r="K663" s="1078"/>
      <c r="L663" s="99">
        <v>1</v>
      </c>
      <c r="M663" s="496">
        <f t="shared" si="90"/>
        <v>1</v>
      </c>
      <c r="N663" s="1425"/>
      <c r="O663" s="99">
        <v>1</v>
      </c>
      <c r="P663" s="496">
        <f t="shared" si="91"/>
        <v>1</v>
      </c>
      <c r="Q663" s="335" t="s">
        <v>394</v>
      </c>
      <c r="R663" s="99" t="s">
        <v>445</v>
      </c>
      <c r="S663" s="345" t="s">
        <v>394</v>
      </c>
      <c r="T663" s="352" t="s">
        <v>446</v>
      </c>
      <c r="U663" s="352" t="s">
        <v>396</v>
      </c>
      <c r="V663" s="352" t="s">
        <v>396</v>
      </c>
      <c r="W663" s="352" t="s">
        <v>396</v>
      </c>
      <c r="X663" s="384" t="s">
        <v>394</v>
      </c>
      <c r="Y663" s="353" t="s">
        <v>396</v>
      </c>
      <c r="Z663" s="1167"/>
    </row>
    <row r="664" spans="1:26" ht="270" customHeight="1" x14ac:dyDescent="0.3">
      <c r="A664" s="788" t="s">
        <v>1644</v>
      </c>
      <c r="B664" s="273" t="s">
        <v>952</v>
      </c>
      <c r="C664" s="286" t="s">
        <v>1645</v>
      </c>
      <c r="D664" s="250" t="s">
        <v>1646</v>
      </c>
      <c r="E664" s="251" t="s">
        <v>1647</v>
      </c>
      <c r="F664" s="244" t="s">
        <v>1648</v>
      </c>
      <c r="G664" s="253" t="s">
        <v>690</v>
      </c>
      <c r="H664" s="244" t="s">
        <v>1640</v>
      </c>
      <c r="I664" s="252" t="s">
        <v>1649</v>
      </c>
      <c r="J664" s="279">
        <v>377</v>
      </c>
      <c r="K664" s="510" t="s">
        <v>1650</v>
      </c>
      <c r="L664" s="99" t="s">
        <v>400</v>
      </c>
      <c r="M664" s="496" t="str">
        <f t="shared" si="90"/>
        <v>-----</v>
      </c>
      <c r="N664" s="484" t="s">
        <v>1651</v>
      </c>
      <c r="O664" s="99" t="s">
        <v>400</v>
      </c>
      <c r="P664" s="496" t="str">
        <f t="shared" si="91"/>
        <v>-----</v>
      </c>
      <c r="Q664" s="345" t="s">
        <v>394</v>
      </c>
      <c r="R664" s="357" t="s">
        <v>445</v>
      </c>
      <c r="S664" s="345" t="s">
        <v>394</v>
      </c>
      <c r="T664" s="352" t="s">
        <v>446</v>
      </c>
      <c r="U664" s="352" t="s">
        <v>396</v>
      </c>
      <c r="V664" s="352" t="s">
        <v>396</v>
      </c>
      <c r="W664" s="352" t="s">
        <v>396</v>
      </c>
      <c r="X664" s="443" t="s">
        <v>394</v>
      </c>
      <c r="Y664" s="352" t="s">
        <v>396</v>
      </c>
      <c r="Z664" s="636" t="s">
        <v>517</v>
      </c>
    </row>
    <row r="665" spans="1:26" ht="221.25" customHeight="1" x14ac:dyDescent="0.3">
      <c r="A665" s="284" t="s">
        <v>381</v>
      </c>
      <c r="B665" s="244" t="s">
        <v>382</v>
      </c>
      <c r="C665" s="245" t="s">
        <v>1652</v>
      </c>
      <c r="D665" s="246" t="s">
        <v>1653</v>
      </c>
      <c r="E665" s="247" t="s">
        <v>1654</v>
      </c>
      <c r="F665" s="244" t="s">
        <v>1655</v>
      </c>
      <c r="G665" s="244" t="s">
        <v>425</v>
      </c>
      <c r="H665" s="244" t="s">
        <v>388</v>
      </c>
      <c r="I665" s="244" t="s">
        <v>487</v>
      </c>
      <c r="J665" s="248">
        <v>1434</v>
      </c>
      <c r="K665" s="354" t="s">
        <v>769</v>
      </c>
      <c r="L665" s="354" t="s">
        <v>393</v>
      </c>
      <c r="M665" s="460" t="s">
        <v>401</v>
      </c>
      <c r="N665" s="462" t="s">
        <v>770</v>
      </c>
      <c r="O665" s="354" t="s">
        <v>393</v>
      </c>
      <c r="P665" s="460" t="s">
        <v>393</v>
      </c>
      <c r="Q665" s="354" t="s">
        <v>396</v>
      </c>
      <c r="R665" s="354" t="s">
        <v>445</v>
      </c>
      <c r="S665" s="360" t="s">
        <v>446</v>
      </c>
      <c r="T665" s="360" t="s">
        <v>446</v>
      </c>
      <c r="U665" s="360" t="s">
        <v>396</v>
      </c>
      <c r="V665" s="360" t="s">
        <v>396</v>
      </c>
      <c r="W665" s="360" t="s">
        <v>396</v>
      </c>
      <c r="X665" s="360" t="s">
        <v>396</v>
      </c>
      <c r="Y665" s="479" t="s">
        <v>396</v>
      </c>
      <c r="Z665" s="347" t="s">
        <v>1519</v>
      </c>
    </row>
    <row r="666" spans="1:26" ht="147" customHeight="1" x14ac:dyDescent="0.3">
      <c r="A666" s="284" t="s">
        <v>420</v>
      </c>
      <c r="B666" s="244" t="s">
        <v>1058</v>
      </c>
      <c r="C666" s="245" t="s">
        <v>1656</v>
      </c>
      <c r="D666" s="246" t="s">
        <v>1657</v>
      </c>
      <c r="E666" s="247" t="s">
        <v>1658</v>
      </c>
      <c r="F666" s="244" t="s">
        <v>1659</v>
      </c>
      <c r="G666" s="244" t="s">
        <v>387</v>
      </c>
      <c r="H666" s="244" t="s">
        <v>1064</v>
      </c>
      <c r="I666" s="244" t="s">
        <v>487</v>
      </c>
      <c r="J666" s="248">
        <v>1337</v>
      </c>
      <c r="K666" s="352" t="s">
        <v>446</v>
      </c>
      <c r="L666" s="354" t="s">
        <v>400</v>
      </c>
      <c r="M666" s="376" t="s">
        <v>400</v>
      </c>
      <c r="N666" s="99" t="s">
        <v>445</v>
      </c>
      <c r="O666" s="357" t="s">
        <v>401</v>
      </c>
      <c r="P666" s="358" t="s">
        <v>401</v>
      </c>
      <c r="Q666" s="357" t="s">
        <v>401</v>
      </c>
      <c r="R666" s="99" t="s">
        <v>445</v>
      </c>
      <c r="S666" s="359" t="s">
        <v>401</v>
      </c>
      <c r="T666" s="352" t="s">
        <v>446</v>
      </c>
      <c r="U666" s="352" t="s">
        <v>396</v>
      </c>
      <c r="V666" s="352" t="s">
        <v>396</v>
      </c>
      <c r="W666" s="352" t="s">
        <v>396</v>
      </c>
      <c r="X666" s="360" t="s">
        <v>396</v>
      </c>
      <c r="Y666" s="361" t="s">
        <v>396</v>
      </c>
      <c r="Z666" s="493" t="s">
        <v>1065</v>
      </c>
    </row>
    <row r="667" spans="1:26" ht="100.35" customHeight="1" x14ac:dyDescent="0.3">
      <c r="A667" s="1326">
        <v>7</v>
      </c>
      <c r="B667" s="1286" t="s">
        <v>1265</v>
      </c>
      <c r="C667" s="1311" t="s">
        <v>1344</v>
      </c>
      <c r="D667" s="1350" t="s">
        <v>1660</v>
      </c>
      <c r="E667" s="1352" t="s">
        <v>1661</v>
      </c>
      <c r="F667" s="1286" t="s">
        <v>1662</v>
      </c>
      <c r="G667" s="1354" t="s">
        <v>690</v>
      </c>
      <c r="H667" s="1286" t="s">
        <v>1663</v>
      </c>
      <c r="I667" s="244" t="s">
        <v>849</v>
      </c>
      <c r="J667" s="244">
        <v>16</v>
      </c>
      <c r="K667" s="346" t="s">
        <v>605</v>
      </c>
      <c r="L667" s="99">
        <v>16</v>
      </c>
      <c r="M667" s="496">
        <f t="shared" ref="M667:M668" si="92">IF(L667="-----","-----",L667/J667)</f>
        <v>1</v>
      </c>
      <c r="N667" s="1356" t="s">
        <v>1664</v>
      </c>
      <c r="O667" s="99">
        <v>16</v>
      </c>
      <c r="P667" s="496">
        <f t="shared" ref="P667:P668" si="93">IF(O667="-----","-----",O667/L667)</f>
        <v>1</v>
      </c>
      <c r="Q667" s="335" t="s">
        <v>394</v>
      </c>
      <c r="R667" s="99" t="s">
        <v>445</v>
      </c>
      <c r="S667" s="345" t="s">
        <v>394</v>
      </c>
      <c r="T667" s="352" t="s">
        <v>446</v>
      </c>
      <c r="U667" s="352" t="s">
        <v>396</v>
      </c>
      <c r="V667" s="352" t="s">
        <v>396</v>
      </c>
      <c r="W667" s="352" t="s">
        <v>396</v>
      </c>
      <c r="X667" s="340" t="s">
        <v>394</v>
      </c>
      <c r="Y667" s="1402" t="s">
        <v>394</v>
      </c>
      <c r="Z667" s="466" t="s">
        <v>517</v>
      </c>
    </row>
    <row r="668" spans="1:26" ht="97.65" customHeight="1" x14ac:dyDescent="0.3">
      <c r="A668" s="1328"/>
      <c r="B668" s="1288"/>
      <c r="C668" s="1349"/>
      <c r="D668" s="1351"/>
      <c r="E668" s="1353"/>
      <c r="F668" s="1288"/>
      <c r="G668" s="1355"/>
      <c r="H668" s="1288"/>
      <c r="I668" s="244" t="s">
        <v>1665</v>
      </c>
      <c r="J668" s="244">
        <v>21</v>
      </c>
      <c r="K668" s="346" t="s">
        <v>606</v>
      </c>
      <c r="L668" s="99">
        <v>21</v>
      </c>
      <c r="M668" s="498">
        <f t="shared" si="92"/>
        <v>1</v>
      </c>
      <c r="N668" s="1357"/>
      <c r="O668" s="99">
        <v>21</v>
      </c>
      <c r="P668" s="496">
        <f t="shared" si="93"/>
        <v>1</v>
      </c>
      <c r="Q668" s="335" t="s">
        <v>394</v>
      </c>
      <c r="R668" s="99" t="s">
        <v>445</v>
      </c>
      <c r="S668" s="345" t="s">
        <v>394</v>
      </c>
      <c r="T668" s="352" t="s">
        <v>446</v>
      </c>
      <c r="U668" s="352" t="s">
        <v>396</v>
      </c>
      <c r="V668" s="352" t="s">
        <v>396</v>
      </c>
      <c r="W668" s="352" t="s">
        <v>396</v>
      </c>
      <c r="X668" s="340" t="s">
        <v>394</v>
      </c>
      <c r="Y668" s="1403"/>
      <c r="Z668" s="466" t="s">
        <v>517</v>
      </c>
    </row>
    <row r="669" spans="1:26" ht="197.4" customHeight="1" x14ac:dyDescent="0.3">
      <c r="A669" s="284">
        <v>7</v>
      </c>
      <c r="B669" s="244" t="s">
        <v>1265</v>
      </c>
      <c r="C669" s="245" t="s">
        <v>1666</v>
      </c>
      <c r="D669" s="246" t="s">
        <v>1667</v>
      </c>
      <c r="E669" s="318" t="s">
        <v>1668</v>
      </c>
      <c r="F669" s="244" t="s">
        <v>1669</v>
      </c>
      <c r="G669" s="253" t="s">
        <v>690</v>
      </c>
      <c r="H669" s="244" t="s">
        <v>992</v>
      </c>
      <c r="I669" s="244" t="s">
        <v>994</v>
      </c>
      <c r="J669" s="244">
        <v>7</v>
      </c>
      <c r="K669" s="381" t="s">
        <v>994</v>
      </c>
      <c r="L669" s="381">
        <v>7</v>
      </c>
      <c r="M669" s="618">
        <v>1</v>
      </c>
      <c r="N669" s="462" t="s">
        <v>770</v>
      </c>
      <c r="O669" s="354" t="s">
        <v>393</v>
      </c>
      <c r="P669" s="460" t="s">
        <v>393</v>
      </c>
      <c r="Q669" s="354" t="s">
        <v>396</v>
      </c>
      <c r="R669" s="354" t="s">
        <v>445</v>
      </c>
      <c r="S669" s="345" t="s">
        <v>394</v>
      </c>
      <c r="T669" s="352" t="s">
        <v>446</v>
      </c>
      <c r="U669" s="352" t="s">
        <v>396</v>
      </c>
      <c r="V669" s="352" t="s">
        <v>396</v>
      </c>
      <c r="W669" s="352" t="s">
        <v>396</v>
      </c>
      <c r="X669" s="340" t="s">
        <v>394</v>
      </c>
      <c r="Y669" s="459" t="s">
        <v>394</v>
      </c>
      <c r="Z669" s="466" t="s">
        <v>517</v>
      </c>
    </row>
    <row r="670" spans="1:26" ht="204" customHeight="1" x14ac:dyDescent="0.3">
      <c r="A670" s="284">
        <v>7</v>
      </c>
      <c r="B670" s="244" t="s">
        <v>1265</v>
      </c>
      <c r="C670" s="245" t="s">
        <v>1666</v>
      </c>
      <c r="D670" s="246" t="s">
        <v>1667</v>
      </c>
      <c r="E670" s="318" t="s">
        <v>1668</v>
      </c>
      <c r="F670" s="244" t="s">
        <v>1670</v>
      </c>
      <c r="G670" s="253" t="s">
        <v>690</v>
      </c>
      <c r="H670" s="244" t="s">
        <v>992</v>
      </c>
      <c r="I670" s="244" t="s">
        <v>1671</v>
      </c>
      <c r="J670" s="244">
        <v>3</v>
      </c>
      <c r="K670" s="381" t="s">
        <v>998</v>
      </c>
      <c r="L670" s="381">
        <v>3</v>
      </c>
      <c r="M670" s="618">
        <v>1</v>
      </c>
      <c r="N670" s="462" t="s">
        <v>770</v>
      </c>
      <c r="O670" s="354" t="s">
        <v>393</v>
      </c>
      <c r="P670" s="460" t="s">
        <v>393</v>
      </c>
      <c r="Q670" s="354" t="s">
        <v>396</v>
      </c>
      <c r="R670" s="354" t="s">
        <v>445</v>
      </c>
      <c r="S670" s="345" t="s">
        <v>394</v>
      </c>
      <c r="T670" s="352" t="s">
        <v>446</v>
      </c>
      <c r="U670" s="352" t="s">
        <v>396</v>
      </c>
      <c r="V670" s="352" t="s">
        <v>396</v>
      </c>
      <c r="W670" s="352" t="s">
        <v>396</v>
      </c>
      <c r="X670" s="442" t="s">
        <v>394</v>
      </c>
      <c r="Y670" s="353" t="s">
        <v>394</v>
      </c>
      <c r="Z670" s="466" t="s">
        <v>517</v>
      </c>
    </row>
    <row r="671" spans="1:26" ht="126.75" customHeight="1" x14ac:dyDescent="0.3">
      <c r="A671" s="284" t="s">
        <v>381</v>
      </c>
      <c r="B671" s="244" t="s">
        <v>762</v>
      </c>
      <c r="C671" s="245" t="s">
        <v>1672</v>
      </c>
      <c r="D671" s="246" t="s">
        <v>1673</v>
      </c>
      <c r="E671" s="247" t="s">
        <v>1674</v>
      </c>
      <c r="F671" s="244" t="s">
        <v>1675</v>
      </c>
      <c r="G671" s="244" t="s">
        <v>387</v>
      </c>
      <c r="H671" s="244" t="s">
        <v>767</v>
      </c>
      <c r="I671" s="244" t="s">
        <v>487</v>
      </c>
      <c r="J671" s="248">
        <v>1337</v>
      </c>
      <c r="K671" s="354" t="s">
        <v>769</v>
      </c>
      <c r="L671" s="354" t="s">
        <v>393</v>
      </c>
      <c r="M671" s="460" t="s">
        <v>401</v>
      </c>
      <c r="N671" s="462" t="s">
        <v>770</v>
      </c>
      <c r="O671" s="354" t="s">
        <v>393</v>
      </c>
      <c r="P671" s="460" t="s">
        <v>393</v>
      </c>
      <c r="Q671" s="354" t="s">
        <v>396</v>
      </c>
      <c r="R671" s="354" t="s">
        <v>445</v>
      </c>
      <c r="S671" s="360" t="s">
        <v>446</v>
      </c>
      <c r="T671" s="360" t="s">
        <v>446</v>
      </c>
      <c r="U671" s="360" t="s">
        <v>396</v>
      </c>
      <c r="V671" s="360" t="s">
        <v>396</v>
      </c>
      <c r="W671" s="360" t="s">
        <v>396</v>
      </c>
      <c r="X671" s="360" t="s">
        <v>396</v>
      </c>
      <c r="Y671" s="479" t="s">
        <v>396</v>
      </c>
      <c r="Z671" s="371" t="s">
        <v>1120</v>
      </c>
    </row>
    <row r="672" spans="1:26" ht="136.5" customHeight="1" x14ac:dyDescent="0.3">
      <c r="A672" s="285" t="s">
        <v>1676</v>
      </c>
      <c r="B672" s="270" t="s">
        <v>1677</v>
      </c>
      <c r="C672" s="288" t="s">
        <v>1276</v>
      </c>
      <c r="D672" s="287" t="s">
        <v>1678</v>
      </c>
      <c r="E672" s="282" t="s">
        <v>1354</v>
      </c>
      <c r="F672" s="262" t="s">
        <v>1679</v>
      </c>
      <c r="G672" s="245" t="s">
        <v>396</v>
      </c>
      <c r="H672" s="289" t="s">
        <v>1680</v>
      </c>
      <c r="I672" s="420" t="s">
        <v>1681</v>
      </c>
      <c r="J672" s="291">
        <v>7</v>
      </c>
      <c r="K672" s="406" t="s">
        <v>1682</v>
      </c>
      <c r="L672" s="357">
        <v>6</v>
      </c>
      <c r="M672" s="365">
        <v>0.86</v>
      </c>
      <c r="N672" s="407" t="s">
        <v>1683</v>
      </c>
      <c r="O672" s="99" t="s">
        <v>393</v>
      </c>
      <c r="P672" s="99" t="s">
        <v>393</v>
      </c>
      <c r="Q672" s="335" t="s">
        <v>394</v>
      </c>
      <c r="R672" s="99" t="s">
        <v>445</v>
      </c>
      <c r="S672" s="345" t="s">
        <v>394</v>
      </c>
      <c r="T672" s="352" t="s">
        <v>446</v>
      </c>
      <c r="U672" s="352" t="s">
        <v>396</v>
      </c>
      <c r="V672" s="352" t="s">
        <v>396</v>
      </c>
      <c r="W672" s="352" t="s">
        <v>396</v>
      </c>
      <c r="X672" s="384" t="s">
        <v>394</v>
      </c>
      <c r="Y672" s="353" t="s">
        <v>396</v>
      </c>
      <c r="Z672" s="466" t="s">
        <v>517</v>
      </c>
    </row>
    <row r="673" spans="1:26" ht="232.35" customHeight="1" x14ac:dyDescent="0.3">
      <c r="A673" s="285" t="s">
        <v>1676</v>
      </c>
      <c r="B673" s="270" t="s">
        <v>1677</v>
      </c>
      <c r="C673" s="288" t="s">
        <v>1276</v>
      </c>
      <c r="D673" s="287" t="s">
        <v>1684</v>
      </c>
      <c r="E673" s="282" t="s">
        <v>1685</v>
      </c>
      <c r="F673" s="262" t="s">
        <v>1686</v>
      </c>
      <c r="G673" s="245" t="s">
        <v>396</v>
      </c>
      <c r="H673" s="289" t="s">
        <v>1456</v>
      </c>
      <c r="I673" s="420" t="s">
        <v>1687</v>
      </c>
      <c r="J673" s="291" t="s">
        <v>396</v>
      </c>
      <c r="K673" s="406" t="s">
        <v>396</v>
      </c>
      <c r="L673" s="357" t="s">
        <v>396</v>
      </c>
      <c r="M673" s="363" t="s">
        <v>396</v>
      </c>
      <c r="N673" s="407" t="s">
        <v>1683</v>
      </c>
      <c r="O673" s="352" t="s">
        <v>446</v>
      </c>
      <c r="P673" s="352" t="s">
        <v>446</v>
      </c>
      <c r="Q673" s="352" t="s">
        <v>446</v>
      </c>
      <c r="R673" s="99" t="s">
        <v>445</v>
      </c>
      <c r="S673" s="352" t="s">
        <v>446</v>
      </c>
      <c r="T673" s="352" t="s">
        <v>446</v>
      </c>
      <c r="U673" s="352" t="s">
        <v>396</v>
      </c>
      <c r="V673" s="352" t="s">
        <v>396</v>
      </c>
      <c r="W673" s="352" t="s">
        <v>396</v>
      </c>
      <c r="X673" s="421" t="s">
        <v>396</v>
      </c>
      <c r="Y673" s="353" t="s">
        <v>396</v>
      </c>
      <c r="Z673" s="650" t="s">
        <v>1688</v>
      </c>
    </row>
    <row r="674" spans="1:26" ht="240.6" customHeight="1" x14ac:dyDescent="0.3">
      <c r="A674" s="1303" t="s">
        <v>1689</v>
      </c>
      <c r="B674" s="1305" t="s">
        <v>1690</v>
      </c>
      <c r="C674" s="1307" t="s">
        <v>1276</v>
      </c>
      <c r="D674" s="1309" t="s">
        <v>1691</v>
      </c>
      <c r="E674" s="1082" t="s">
        <v>1692</v>
      </c>
      <c r="F674" s="1132" t="s">
        <v>1693</v>
      </c>
      <c r="G674" s="1311" t="s">
        <v>769</v>
      </c>
      <c r="H674" s="1313" t="s">
        <v>1694</v>
      </c>
      <c r="I674" s="1318" t="s">
        <v>1695</v>
      </c>
      <c r="J674" s="290">
        <v>19</v>
      </c>
      <c r="K674" s="394" t="s">
        <v>855</v>
      </c>
      <c r="L674" s="394">
        <v>19</v>
      </c>
      <c r="M674" s="376">
        <f t="shared" ref="M674:M687" si="94">IF(L674="-----","-----",L674/J674)</f>
        <v>1</v>
      </c>
      <c r="N674" s="1196" t="s">
        <v>1696</v>
      </c>
      <c r="O674" s="375">
        <v>19</v>
      </c>
      <c r="P674" s="376">
        <f t="shared" ref="P674:P687" si="95">IF(O674="-----","-----",O674/L674)</f>
        <v>1</v>
      </c>
      <c r="Q674" s="585" t="s">
        <v>394</v>
      </c>
      <c r="R674" s="375" t="s">
        <v>445</v>
      </c>
      <c r="S674" s="586" t="s">
        <v>394</v>
      </c>
      <c r="T674" s="587" t="s">
        <v>446</v>
      </c>
      <c r="U674" s="587" t="s">
        <v>396</v>
      </c>
      <c r="V674" s="587" t="s">
        <v>396</v>
      </c>
      <c r="W674" s="587" t="s">
        <v>396</v>
      </c>
      <c r="X674" s="384" t="s">
        <v>394</v>
      </c>
      <c r="Y674" s="379" t="s">
        <v>394</v>
      </c>
      <c r="Z674" s="783" t="s">
        <v>517</v>
      </c>
    </row>
    <row r="675" spans="1:26" ht="220.65" customHeight="1" x14ac:dyDescent="0.3">
      <c r="A675" s="1304"/>
      <c r="B675" s="1306"/>
      <c r="C675" s="1308"/>
      <c r="D675" s="1310"/>
      <c r="E675" s="1083"/>
      <c r="F675" s="1133"/>
      <c r="G675" s="1312"/>
      <c r="H675" s="1314"/>
      <c r="I675" s="1319"/>
      <c r="J675" s="511">
        <v>18</v>
      </c>
      <c r="K675" s="395" t="s">
        <v>856</v>
      </c>
      <c r="L675" s="394">
        <v>18</v>
      </c>
      <c r="M675" s="376">
        <f t="shared" si="94"/>
        <v>1</v>
      </c>
      <c r="N675" s="1198"/>
      <c r="O675" s="375">
        <v>18</v>
      </c>
      <c r="P675" s="376">
        <f t="shared" si="95"/>
        <v>1</v>
      </c>
      <c r="Q675" s="585" t="s">
        <v>394</v>
      </c>
      <c r="R675" s="375" t="s">
        <v>445</v>
      </c>
      <c r="S675" s="586" t="s">
        <v>394</v>
      </c>
      <c r="T675" s="587" t="s">
        <v>446</v>
      </c>
      <c r="U675" s="587" t="s">
        <v>396</v>
      </c>
      <c r="V675" s="587" t="s">
        <v>396</v>
      </c>
      <c r="W675" s="587" t="s">
        <v>396</v>
      </c>
      <c r="X675" s="384" t="s">
        <v>394</v>
      </c>
      <c r="Y675" s="379" t="s">
        <v>394</v>
      </c>
      <c r="Z675" s="783" t="s">
        <v>517</v>
      </c>
    </row>
    <row r="676" spans="1:26" ht="69" customHeight="1" x14ac:dyDescent="0.3">
      <c r="A676" s="1343" t="s">
        <v>1697</v>
      </c>
      <c r="B676" s="1120" t="s">
        <v>1698</v>
      </c>
      <c r="C676" s="1121" t="s">
        <v>1699</v>
      </c>
      <c r="D676" s="1085" t="s">
        <v>1700</v>
      </c>
      <c r="E676" s="1086" t="s">
        <v>1701</v>
      </c>
      <c r="F676" s="1122" t="s">
        <v>634</v>
      </c>
      <c r="G676" s="1408" t="s">
        <v>1702</v>
      </c>
      <c r="H676" s="1277" t="s">
        <v>1703</v>
      </c>
      <c r="I676" s="1276" t="s">
        <v>1704</v>
      </c>
      <c r="J676" s="253">
        <v>16</v>
      </c>
      <c r="K676" s="360" t="s">
        <v>585</v>
      </c>
      <c r="L676" s="99">
        <v>16</v>
      </c>
      <c r="M676" s="496">
        <f t="shared" si="94"/>
        <v>1</v>
      </c>
      <c r="N676" s="1278" t="s">
        <v>1705</v>
      </c>
      <c r="O676" s="99">
        <v>16</v>
      </c>
      <c r="P676" s="496">
        <f t="shared" si="95"/>
        <v>1</v>
      </c>
      <c r="Q676" s="335" t="s">
        <v>394</v>
      </c>
      <c r="R676" s="99" t="s">
        <v>445</v>
      </c>
      <c r="S676" s="345" t="s">
        <v>394</v>
      </c>
      <c r="T676" s="352" t="s">
        <v>446</v>
      </c>
      <c r="U676" s="352" t="s">
        <v>396</v>
      </c>
      <c r="V676" s="352" t="s">
        <v>396</v>
      </c>
      <c r="W676" s="352" t="s">
        <v>396</v>
      </c>
      <c r="X676" s="384" t="s">
        <v>394</v>
      </c>
      <c r="Y676" s="353" t="s">
        <v>396</v>
      </c>
      <c r="Z676" s="1165" t="s">
        <v>1706</v>
      </c>
    </row>
    <row r="677" spans="1:26" ht="72" customHeight="1" x14ac:dyDescent="0.3">
      <c r="A677" s="1343"/>
      <c r="B677" s="1120"/>
      <c r="C677" s="1121"/>
      <c r="D677" s="1085"/>
      <c r="E677" s="1086"/>
      <c r="F677" s="1122"/>
      <c r="G677" s="1408"/>
      <c r="H677" s="1277"/>
      <c r="I677" s="1277"/>
      <c r="J677" s="253">
        <v>18</v>
      </c>
      <c r="K677" s="360" t="s">
        <v>586</v>
      </c>
      <c r="L677" s="99">
        <v>18</v>
      </c>
      <c r="M677" s="496">
        <f t="shared" si="94"/>
        <v>1</v>
      </c>
      <c r="N677" s="1279"/>
      <c r="O677" s="99">
        <v>18</v>
      </c>
      <c r="P677" s="496">
        <f t="shared" si="95"/>
        <v>1</v>
      </c>
      <c r="Q677" s="335" t="s">
        <v>394</v>
      </c>
      <c r="R677" s="99" t="s">
        <v>445</v>
      </c>
      <c r="S677" s="345" t="s">
        <v>394</v>
      </c>
      <c r="T677" s="352" t="s">
        <v>446</v>
      </c>
      <c r="U677" s="352" t="s">
        <v>396</v>
      </c>
      <c r="V677" s="352" t="s">
        <v>396</v>
      </c>
      <c r="W677" s="352" t="s">
        <v>396</v>
      </c>
      <c r="X677" s="384" t="s">
        <v>394</v>
      </c>
      <c r="Y677" s="353" t="s">
        <v>396</v>
      </c>
      <c r="Z677" s="1166"/>
    </row>
    <row r="678" spans="1:26" ht="71.400000000000006" customHeight="1" x14ac:dyDescent="0.3">
      <c r="A678" s="1343"/>
      <c r="B678" s="1120"/>
      <c r="C678" s="1121"/>
      <c r="D678" s="1085"/>
      <c r="E678" s="1086"/>
      <c r="F678" s="1122"/>
      <c r="G678" s="1408"/>
      <c r="H678" s="1277"/>
      <c r="I678" s="1277"/>
      <c r="J678" s="268">
        <v>16</v>
      </c>
      <c r="K678" s="360" t="s">
        <v>591</v>
      </c>
      <c r="L678" s="357">
        <v>16</v>
      </c>
      <c r="M678" s="500">
        <f t="shared" si="94"/>
        <v>1</v>
      </c>
      <c r="N678" s="1279"/>
      <c r="O678" s="357">
        <v>16</v>
      </c>
      <c r="P678" s="500">
        <f t="shared" si="95"/>
        <v>1</v>
      </c>
      <c r="Q678" s="335" t="s">
        <v>394</v>
      </c>
      <c r="R678" s="99" t="s">
        <v>445</v>
      </c>
      <c r="S678" s="345" t="s">
        <v>394</v>
      </c>
      <c r="T678" s="352" t="s">
        <v>446</v>
      </c>
      <c r="U678" s="352" t="s">
        <v>396</v>
      </c>
      <c r="V678" s="352" t="s">
        <v>396</v>
      </c>
      <c r="W678" s="352" t="s">
        <v>396</v>
      </c>
      <c r="X678" s="384" t="s">
        <v>394</v>
      </c>
      <c r="Y678" s="353" t="s">
        <v>396</v>
      </c>
      <c r="Z678" s="1167"/>
    </row>
    <row r="679" spans="1:26" ht="42" customHeight="1" x14ac:dyDescent="0.3">
      <c r="A679" s="1117" t="s">
        <v>663</v>
      </c>
      <c r="B679" s="1132" t="s">
        <v>814</v>
      </c>
      <c r="C679" s="1280">
        <v>45012</v>
      </c>
      <c r="D679" s="1283" t="s">
        <v>1707</v>
      </c>
      <c r="E679" s="1082" t="s">
        <v>1708</v>
      </c>
      <c r="F679" s="1286" t="s">
        <v>817</v>
      </c>
      <c r="G679" s="1289" t="s">
        <v>1709</v>
      </c>
      <c r="H679" s="1132" t="s">
        <v>1710</v>
      </c>
      <c r="I679" s="276" t="s">
        <v>647</v>
      </c>
      <c r="J679" s="268">
        <v>18</v>
      </c>
      <c r="K679" s="357" t="s">
        <v>647</v>
      </c>
      <c r="L679" s="99">
        <v>18</v>
      </c>
      <c r="M679" s="496">
        <f t="shared" si="94"/>
        <v>1</v>
      </c>
      <c r="N679" s="1340" t="s">
        <v>1711</v>
      </c>
      <c r="O679" s="99">
        <v>18</v>
      </c>
      <c r="P679" s="496">
        <f t="shared" si="95"/>
        <v>1</v>
      </c>
      <c r="Q679" s="335" t="s">
        <v>394</v>
      </c>
      <c r="R679" s="99" t="s">
        <v>445</v>
      </c>
      <c r="S679" s="345" t="s">
        <v>394</v>
      </c>
      <c r="T679" s="352" t="s">
        <v>446</v>
      </c>
      <c r="U679" s="352" t="s">
        <v>396</v>
      </c>
      <c r="V679" s="352" t="s">
        <v>396</v>
      </c>
      <c r="W679" s="352" t="s">
        <v>396</v>
      </c>
      <c r="X679" s="384" t="s">
        <v>394</v>
      </c>
      <c r="Y679" s="353" t="s">
        <v>396</v>
      </c>
      <c r="Z679" s="1165" t="s">
        <v>1712</v>
      </c>
    </row>
    <row r="680" spans="1:26" ht="42" customHeight="1" x14ac:dyDescent="0.3">
      <c r="A680" s="1118"/>
      <c r="B680" s="1133"/>
      <c r="C680" s="1281"/>
      <c r="D680" s="1284"/>
      <c r="E680" s="1083"/>
      <c r="F680" s="1287"/>
      <c r="G680" s="1290"/>
      <c r="H680" s="1133"/>
      <c r="I680" s="276" t="s">
        <v>648</v>
      </c>
      <c r="J680" s="268">
        <v>17</v>
      </c>
      <c r="K680" s="357" t="s">
        <v>648</v>
      </c>
      <c r="L680" s="99">
        <v>17</v>
      </c>
      <c r="M680" s="496">
        <f t="shared" si="94"/>
        <v>1</v>
      </c>
      <c r="N680" s="1341"/>
      <c r="O680" s="99">
        <v>17</v>
      </c>
      <c r="P680" s="496">
        <f t="shared" si="95"/>
        <v>1</v>
      </c>
      <c r="Q680" s="335" t="s">
        <v>394</v>
      </c>
      <c r="R680" s="99" t="s">
        <v>445</v>
      </c>
      <c r="S680" s="345" t="s">
        <v>394</v>
      </c>
      <c r="T680" s="352" t="s">
        <v>446</v>
      </c>
      <c r="U680" s="352" t="s">
        <v>396</v>
      </c>
      <c r="V680" s="352" t="s">
        <v>396</v>
      </c>
      <c r="W680" s="352" t="s">
        <v>396</v>
      </c>
      <c r="X680" s="384" t="s">
        <v>394</v>
      </c>
      <c r="Y680" s="353" t="s">
        <v>396</v>
      </c>
      <c r="Z680" s="1166"/>
    </row>
    <row r="681" spans="1:26" ht="42" customHeight="1" x14ac:dyDescent="0.3">
      <c r="A681" s="1119"/>
      <c r="B681" s="1134"/>
      <c r="C681" s="1282"/>
      <c r="D681" s="1285"/>
      <c r="E681" s="1084"/>
      <c r="F681" s="1288"/>
      <c r="G681" s="1291"/>
      <c r="H681" s="1522"/>
      <c r="I681" s="276" t="s">
        <v>649</v>
      </c>
      <c r="J681" s="268">
        <v>17</v>
      </c>
      <c r="K681" s="357" t="s">
        <v>649</v>
      </c>
      <c r="L681" s="99">
        <v>17</v>
      </c>
      <c r="M681" s="496">
        <f t="shared" si="94"/>
        <v>1</v>
      </c>
      <c r="N681" s="1342"/>
      <c r="O681" s="99">
        <v>17</v>
      </c>
      <c r="P681" s="496">
        <f t="shared" si="95"/>
        <v>1</v>
      </c>
      <c r="Q681" s="335" t="s">
        <v>394</v>
      </c>
      <c r="R681" s="99" t="s">
        <v>445</v>
      </c>
      <c r="S681" s="345" t="s">
        <v>394</v>
      </c>
      <c r="T681" s="352" t="s">
        <v>446</v>
      </c>
      <c r="U681" s="352" t="s">
        <v>396</v>
      </c>
      <c r="V681" s="352" t="s">
        <v>396</v>
      </c>
      <c r="W681" s="352" t="s">
        <v>396</v>
      </c>
      <c r="X681" s="384" t="s">
        <v>394</v>
      </c>
      <c r="Y681" s="353" t="s">
        <v>396</v>
      </c>
      <c r="Z681" s="1167"/>
    </row>
    <row r="682" spans="1:26" ht="39.9" customHeight="1" x14ac:dyDescent="0.3">
      <c r="A682" s="1326" t="s">
        <v>420</v>
      </c>
      <c r="B682" s="1286" t="s">
        <v>1400</v>
      </c>
      <c r="C682" s="1329" t="s">
        <v>1713</v>
      </c>
      <c r="D682" s="1283" t="s">
        <v>1714</v>
      </c>
      <c r="E682" s="1082" t="s">
        <v>1715</v>
      </c>
      <c r="F682" s="1286" t="s">
        <v>1716</v>
      </c>
      <c r="G682" s="1132" t="s">
        <v>1717</v>
      </c>
      <c r="H682" s="1332" t="s">
        <v>1710</v>
      </c>
      <c r="I682" s="253" t="s">
        <v>646</v>
      </c>
      <c r="J682" s="268">
        <v>16</v>
      </c>
      <c r="K682" s="99" t="s">
        <v>646</v>
      </c>
      <c r="L682" s="99">
        <v>16</v>
      </c>
      <c r="M682" s="496">
        <f t="shared" si="94"/>
        <v>1</v>
      </c>
      <c r="N682" s="1333" t="s">
        <v>1718</v>
      </c>
      <c r="O682" s="99">
        <v>16</v>
      </c>
      <c r="P682" s="496">
        <f t="shared" si="95"/>
        <v>1</v>
      </c>
      <c r="Q682" s="335" t="s">
        <v>394</v>
      </c>
      <c r="R682" s="99" t="s">
        <v>445</v>
      </c>
      <c r="S682" s="345" t="s">
        <v>394</v>
      </c>
      <c r="T682" s="352" t="s">
        <v>446</v>
      </c>
      <c r="U682" s="352" t="s">
        <v>396</v>
      </c>
      <c r="V682" s="352" t="s">
        <v>396</v>
      </c>
      <c r="W682" s="352" t="s">
        <v>396</v>
      </c>
      <c r="X682" s="384" t="s">
        <v>394</v>
      </c>
      <c r="Y682" s="353" t="s">
        <v>396</v>
      </c>
      <c r="Z682" s="1243" t="s">
        <v>1719</v>
      </c>
    </row>
    <row r="683" spans="1:26" ht="39.9" customHeight="1" x14ac:dyDescent="0.3">
      <c r="A683" s="1327"/>
      <c r="B683" s="1287"/>
      <c r="C683" s="1330"/>
      <c r="D683" s="1284"/>
      <c r="E683" s="1083"/>
      <c r="F683" s="1287"/>
      <c r="G683" s="1133"/>
      <c r="H683" s="1133"/>
      <c r="I683" s="253" t="s">
        <v>647</v>
      </c>
      <c r="J683" s="253">
        <v>18</v>
      </c>
      <c r="K683" s="99" t="s">
        <v>647</v>
      </c>
      <c r="L683" s="99">
        <v>18</v>
      </c>
      <c r="M683" s="496">
        <f t="shared" si="94"/>
        <v>1</v>
      </c>
      <c r="N683" s="924"/>
      <c r="O683" s="99">
        <v>18</v>
      </c>
      <c r="P683" s="496">
        <f t="shared" si="95"/>
        <v>1</v>
      </c>
      <c r="Q683" s="335" t="s">
        <v>394</v>
      </c>
      <c r="R683" s="99" t="s">
        <v>445</v>
      </c>
      <c r="S683" s="345" t="s">
        <v>394</v>
      </c>
      <c r="T683" s="352" t="s">
        <v>446</v>
      </c>
      <c r="U683" s="352" t="s">
        <v>396</v>
      </c>
      <c r="V683" s="352" t="s">
        <v>396</v>
      </c>
      <c r="W683" s="352" t="s">
        <v>396</v>
      </c>
      <c r="X683" s="384" t="s">
        <v>394</v>
      </c>
      <c r="Y683" s="353" t="s">
        <v>396</v>
      </c>
      <c r="Z683" s="1243"/>
    </row>
    <row r="684" spans="1:26" ht="75" customHeight="1" x14ac:dyDescent="0.3">
      <c r="A684" s="1327"/>
      <c r="B684" s="1287"/>
      <c r="C684" s="1330"/>
      <c r="D684" s="1284"/>
      <c r="E684" s="1083"/>
      <c r="F684" s="1287"/>
      <c r="G684" s="1133"/>
      <c r="H684" s="1133"/>
      <c r="I684" s="253" t="s">
        <v>648</v>
      </c>
      <c r="J684" s="253">
        <v>17</v>
      </c>
      <c r="K684" s="99" t="s">
        <v>648</v>
      </c>
      <c r="L684" s="99">
        <v>17</v>
      </c>
      <c r="M684" s="496">
        <f t="shared" si="94"/>
        <v>1</v>
      </c>
      <c r="N684" s="924"/>
      <c r="O684" s="99">
        <v>17</v>
      </c>
      <c r="P684" s="496">
        <f t="shared" si="95"/>
        <v>1</v>
      </c>
      <c r="Q684" s="335" t="s">
        <v>394</v>
      </c>
      <c r="R684" s="99" t="s">
        <v>445</v>
      </c>
      <c r="S684" s="345" t="s">
        <v>394</v>
      </c>
      <c r="T684" s="352" t="s">
        <v>446</v>
      </c>
      <c r="U684" s="352" t="s">
        <v>396</v>
      </c>
      <c r="V684" s="352" t="s">
        <v>396</v>
      </c>
      <c r="W684" s="352" t="s">
        <v>396</v>
      </c>
      <c r="X684" s="384" t="s">
        <v>394</v>
      </c>
      <c r="Y684" s="353" t="s">
        <v>396</v>
      </c>
      <c r="Z684" s="1243"/>
    </row>
    <row r="685" spans="1:26" ht="75" customHeight="1" x14ac:dyDescent="0.3">
      <c r="A685" s="1328"/>
      <c r="B685" s="1288"/>
      <c r="C685" s="1331"/>
      <c r="D685" s="1285"/>
      <c r="E685" s="1084"/>
      <c r="F685" s="1288"/>
      <c r="G685" s="1134"/>
      <c r="H685" s="1134"/>
      <c r="I685" s="253" t="s">
        <v>649</v>
      </c>
      <c r="J685" s="248">
        <v>17</v>
      </c>
      <c r="K685" s="99" t="s">
        <v>649</v>
      </c>
      <c r="L685" s="99">
        <v>17</v>
      </c>
      <c r="M685" s="496">
        <f t="shared" si="94"/>
        <v>1</v>
      </c>
      <c r="N685" s="924"/>
      <c r="O685" s="99">
        <v>17</v>
      </c>
      <c r="P685" s="496">
        <f t="shared" si="95"/>
        <v>1</v>
      </c>
      <c r="Q685" s="335" t="s">
        <v>394</v>
      </c>
      <c r="R685" s="99" t="s">
        <v>445</v>
      </c>
      <c r="S685" s="345" t="s">
        <v>394</v>
      </c>
      <c r="T685" s="352" t="s">
        <v>446</v>
      </c>
      <c r="U685" s="352" t="s">
        <v>396</v>
      </c>
      <c r="V685" s="352" t="s">
        <v>396</v>
      </c>
      <c r="W685" s="352" t="s">
        <v>396</v>
      </c>
      <c r="X685" s="384" t="s">
        <v>394</v>
      </c>
      <c r="Y685" s="353" t="s">
        <v>396</v>
      </c>
      <c r="Z685" s="1243"/>
    </row>
    <row r="686" spans="1:26" ht="97.8" customHeight="1" x14ac:dyDescent="0.3">
      <c r="A686" s="1326" t="s">
        <v>1720</v>
      </c>
      <c r="B686" s="1286" t="s">
        <v>1721</v>
      </c>
      <c r="C686" s="1311" t="s">
        <v>1722</v>
      </c>
      <c r="D686" s="1350" t="s">
        <v>1723</v>
      </c>
      <c r="E686" s="1286" t="s">
        <v>1724</v>
      </c>
      <c r="F686" s="1286" t="s">
        <v>1725</v>
      </c>
      <c r="G686" s="1286" t="s">
        <v>1726</v>
      </c>
      <c r="H686" s="1286" t="s">
        <v>547</v>
      </c>
      <c r="I686" s="256" t="s">
        <v>487</v>
      </c>
      <c r="J686" s="248">
        <v>1337</v>
      </c>
      <c r="K686" s="406" t="s">
        <v>396</v>
      </c>
      <c r="L686" s="357" t="s">
        <v>396</v>
      </c>
      <c r="M686" s="660" t="s">
        <v>401</v>
      </c>
      <c r="N686" s="1432" t="s">
        <v>553</v>
      </c>
      <c r="O686" s="352" t="s">
        <v>446</v>
      </c>
      <c r="P686" s="352" t="s">
        <v>446</v>
      </c>
      <c r="Q686" s="352" t="s">
        <v>446</v>
      </c>
      <c r="R686" s="99" t="s">
        <v>445</v>
      </c>
      <c r="S686" s="352" t="s">
        <v>446</v>
      </c>
      <c r="T686" s="352" t="s">
        <v>446</v>
      </c>
      <c r="U686" s="352" t="s">
        <v>396</v>
      </c>
      <c r="V686" s="352" t="s">
        <v>396</v>
      </c>
      <c r="W686" s="352" t="s">
        <v>396</v>
      </c>
      <c r="X686" s="421" t="s">
        <v>396</v>
      </c>
      <c r="Y686" s="353" t="s">
        <v>396</v>
      </c>
      <c r="Z686" s="348" t="s">
        <v>1727</v>
      </c>
    </row>
    <row r="687" spans="1:26" ht="56.25" customHeight="1" x14ac:dyDescent="0.3">
      <c r="A687" s="1328"/>
      <c r="B687" s="1288"/>
      <c r="C687" s="1349"/>
      <c r="D687" s="1351"/>
      <c r="E687" s="1288"/>
      <c r="F687" s="1288"/>
      <c r="G687" s="1288"/>
      <c r="H687" s="1288"/>
      <c r="I687" s="244" t="s">
        <v>1728</v>
      </c>
      <c r="J687" s="248">
        <v>1337</v>
      </c>
      <c r="K687" s="354">
        <v>8</v>
      </c>
      <c r="L687" s="354">
        <v>8</v>
      </c>
      <c r="M687" s="661">
        <f t="shared" si="94"/>
        <v>5.9835452505609572E-3</v>
      </c>
      <c r="N687" s="1433"/>
      <c r="O687" s="99">
        <v>8</v>
      </c>
      <c r="P687" s="496">
        <f t="shared" si="95"/>
        <v>1</v>
      </c>
      <c r="Q687" s="99" t="s">
        <v>394</v>
      </c>
      <c r="R687" s="99" t="s">
        <v>445</v>
      </c>
      <c r="S687" s="355" t="s">
        <v>394</v>
      </c>
      <c r="T687" s="352" t="s">
        <v>446</v>
      </c>
      <c r="U687" s="352" t="s">
        <v>396</v>
      </c>
      <c r="V687" s="352" t="s">
        <v>396</v>
      </c>
      <c r="W687" s="352" t="s">
        <v>396</v>
      </c>
      <c r="X687" s="384" t="s">
        <v>394</v>
      </c>
      <c r="Y687" s="353" t="s">
        <v>396</v>
      </c>
      <c r="Z687" s="464" t="s">
        <v>397</v>
      </c>
    </row>
    <row r="688" spans="1:26" ht="210.6" customHeight="1" x14ac:dyDescent="0.3">
      <c r="A688" s="284" t="s">
        <v>1342</v>
      </c>
      <c r="B688" s="244" t="s">
        <v>1729</v>
      </c>
      <c r="C688" s="245" t="s">
        <v>1722</v>
      </c>
      <c r="D688" s="321" t="s">
        <v>1730</v>
      </c>
      <c r="E688" s="318" t="s">
        <v>1731</v>
      </c>
      <c r="F688" s="262" t="s">
        <v>1732</v>
      </c>
      <c r="G688" s="276" t="s">
        <v>444</v>
      </c>
      <c r="H688" s="319" t="s">
        <v>1733</v>
      </c>
      <c r="I688" s="256" t="s">
        <v>965</v>
      </c>
      <c r="J688" s="255">
        <v>3</v>
      </c>
      <c r="K688" s="346" t="s">
        <v>965</v>
      </c>
      <c r="L688" s="357">
        <v>3</v>
      </c>
      <c r="M688" s="551">
        <f t="shared" ref="M688" si="96">IF(L688="-----","-----",L688/J688)</f>
        <v>1</v>
      </c>
      <c r="N688" s="462" t="s">
        <v>473</v>
      </c>
      <c r="O688" s="352" t="s">
        <v>446</v>
      </c>
      <c r="P688" s="352" t="s">
        <v>446</v>
      </c>
      <c r="Q688" s="352" t="s">
        <v>446</v>
      </c>
      <c r="R688" s="99" t="s">
        <v>445</v>
      </c>
      <c r="S688" s="345" t="s">
        <v>394</v>
      </c>
      <c r="T688" s="352" t="s">
        <v>446</v>
      </c>
      <c r="U688" s="352" t="s">
        <v>396</v>
      </c>
      <c r="V688" s="352" t="s">
        <v>396</v>
      </c>
      <c r="W688" s="352" t="s">
        <v>396</v>
      </c>
      <c r="X688" s="442" t="s">
        <v>394</v>
      </c>
      <c r="Y688" s="483" t="s">
        <v>396</v>
      </c>
      <c r="Z688" s="474" t="s">
        <v>1734</v>
      </c>
    </row>
    <row r="689" spans="1:26" ht="338.4" customHeight="1" x14ac:dyDescent="0.3">
      <c r="A689" s="284" t="s">
        <v>1342</v>
      </c>
      <c r="B689" s="244" t="s">
        <v>1729</v>
      </c>
      <c r="C689" s="245" t="s">
        <v>1722</v>
      </c>
      <c r="D689" s="321" t="s">
        <v>1735</v>
      </c>
      <c r="E689" s="283" t="s">
        <v>1736</v>
      </c>
      <c r="F689" s="262" t="s">
        <v>1737</v>
      </c>
      <c r="G689" s="276" t="s">
        <v>444</v>
      </c>
      <c r="H689" s="319" t="s">
        <v>1738</v>
      </c>
      <c r="I689" s="256" t="s">
        <v>965</v>
      </c>
      <c r="J689" s="255">
        <v>3</v>
      </c>
      <c r="K689" s="346" t="s">
        <v>965</v>
      </c>
      <c r="L689" s="357">
        <v>3</v>
      </c>
      <c r="M689" s="551">
        <f t="shared" ref="M689" si="97">IF(L689="-----","-----",L689/J689)</f>
        <v>1</v>
      </c>
      <c r="N689" s="462" t="s">
        <v>473</v>
      </c>
      <c r="O689" s="352" t="s">
        <v>446</v>
      </c>
      <c r="P689" s="352" t="s">
        <v>446</v>
      </c>
      <c r="Q689" s="352" t="s">
        <v>446</v>
      </c>
      <c r="R689" s="99" t="s">
        <v>445</v>
      </c>
      <c r="S689" s="345" t="s">
        <v>394</v>
      </c>
      <c r="T689" s="352" t="s">
        <v>446</v>
      </c>
      <c r="U689" s="352" t="s">
        <v>396</v>
      </c>
      <c r="V689" s="352" t="s">
        <v>396</v>
      </c>
      <c r="W689" s="352" t="s">
        <v>396</v>
      </c>
      <c r="X689" s="442" t="s">
        <v>394</v>
      </c>
      <c r="Y689" s="483" t="s">
        <v>396</v>
      </c>
      <c r="Z689" s="474" t="s">
        <v>1739</v>
      </c>
    </row>
    <row r="690" spans="1:26" ht="214.5" customHeight="1" x14ac:dyDescent="0.3">
      <c r="A690" s="297" t="s">
        <v>451</v>
      </c>
      <c r="B690" s="220" t="s">
        <v>452</v>
      </c>
      <c r="C690" s="163" t="s">
        <v>1740</v>
      </c>
      <c r="D690" s="224" t="s">
        <v>1741</v>
      </c>
      <c r="E690" s="225" t="s">
        <v>1742</v>
      </c>
      <c r="F690" s="220" t="s">
        <v>749</v>
      </c>
      <c r="G690" s="220" t="s">
        <v>750</v>
      </c>
      <c r="H690" s="220" t="s">
        <v>456</v>
      </c>
      <c r="I690" s="220" t="s">
        <v>751</v>
      </c>
      <c r="J690" s="164">
        <v>31</v>
      </c>
      <c r="K690" s="408" t="s">
        <v>1275</v>
      </c>
      <c r="L690" s="647" t="s">
        <v>391</v>
      </c>
      <c r="M690" s="648" t="s">
        <v>393</v>
      </c>
      <c r="N690" s="344" t="s">
        <v>753</v>
      </c>
      <c r="O690" s="335" t="s">
        <v>393</v>
      </c>
      <c r="P690" s="444" t="s">
        <v>400</v>
      </c>
      <c r="Q690" s="335" t="s">
        <v>394</v>
      </c>
      <c r="R690" s="99" t="s">
        <v>445</v>
      </c>
      <c r="S690" s="345" t="s">
        <v>394</v>
      </c>
      <c r="T690" s="352" t="s">
        <v>446</v>
      </c>
      <c r="U690" s="352" t="s">
        <v>396</v>
      </c>
      <c r="V690" s="352" t="s">
        <v>396</v>
      </c>
      <c r="W690" s="352" t="s">
        <v>396</v>
      </c>
      <c r="X690" s="442" t="s">
        <v>394</v>
      </c>
      <c r="Y690" s="353" t="s">
        <v>396</v>
      </c>
      <c r="Z690" s="466" t="s">
        <v>517</v>
      </c>
    </row>
    <row r="691" spans="1:26" ht="247.5" customHeight="1" x14ac:dyDescent="0.3">
      <c r="A691" s="297" t="s">
        <v>420</v>
      </c>
      <c r="B691" s="220" t="s">
        <v>421</v>
      </c>
      <c r="C691" s="163" t="s">
        <v>1743</v>
      </c>
      <c r="D691" s="191" t="s">
        <v>1744</v>
      </c>
      <c r="E691" s="191" t="s">
        <v>1745</v>
      </c>
      <c r="F691" s="163" t="s">
        <v>1746</v>
      </c>
      <c r="G691" s="163" t="s">
        <v>425</v>
      </c>
      <c r="H691" s="163" t="s">
        <v>1747</v>
      </c>
      <c r="I691" s="163" t="s">
        <v>490</v>
      </c>
      <c r="J691" s="163">
        <v>1434</v>
      </c>
      <c r="K691" s="346" t="s">
        <v>1748</v>
      </c>
      <c r="L691" s="357">
        <v>54</v>
      </c>
      <c r="M691" s="551">
        <v>3.7656903765690378E-2</v>
      </c>
      <c r="N691" s="475" t="s">
        <v>1749</v>
      </c>
      <c r="O691" s="352">
        <v>54</v>
      </c>
      <c r="P691" s="352">
        <v>1</v>
      </c>
      <c r="Q691" s="352" t="s">
        <v>394</v>
      </c>
      <c r="R691" s="99" t="s">
        <v>395</v>
      </c>
      <c r="S691" s="345" t="s">
        <v>395</v>
      </c>
      <c r="T691" s="352" t="s">
        <v>394</v>
      </c>
      <c r="U691" s="352" t="s">
        <v>395</v>
      </c>
      <c r="V691" s="352" t="s">
        <v>395</v>
      </c>
      <c r="W691" s="352" t="s">
        <v>395</v>
      </c>
      <c r="X691" s="442" t="s">
        <v>394</v>
      </c>
      <c r="Y691" s="483" t="s">
        <v>395</v>
      </c>
      <c r="Z691" s="474" t="s">
        <v>1750</v>
      </c>
    </row>
    <row r="692" spans="1:26" ht="273" customHeight="1" x14ac:dyDescent="0.3">
      <c r="A692" s="297" t="s">
        <v>492</v>
      </c>
      <c r="B692" s="220" t="s">
        <v>452</v>
      </c>
      <c r="C692" s="163" t="s">
        <v>1743</v>
      </c>
      <c r="D692" s="191" t="s">
        <v>1751</v>
      </c>
      <c r="E692" s="191" t="s">
        <v>1752</v>
      </c>
      <c r="F692" s="163" t="s">
        <v>1753</v>
      </c>
      <c r="G692" s="163" t="s">
        <v>1754</v>
      </c>
      <c r="H692" s="163" t="s">
        <v>456</v>
      </c>
      <c r="I692" s="163" t="s">
        <v>742</v>
      </c>
      <c r="J692" s="163" t="s">
        <v>1755</v>
      </c>
      <c r="K692" s="354" t="s">
        <v>400</v>
      </c>
      <c r="L692" s="354" t="s">
        <v>393</v>
      </c>
      <c r="M692" s="354" t="s">
        <v>393</v>
      </c>
      <c r="N692" s="462" t="s">
        <v>1756</v>
      </c>
      <c r="O692" s="99" t="s">
        <v>393</v>
      </c>
      <c r="P692" s="370" t="s">
        <v>393</v>
      </c>
      <c r="Q692" s="99" t="s">
        <v>393</v>
      </c>
      <c r="R692" s="99" t="s">
        <v>393</v>
      </c>
      <c r="S692" s="99" t="s">
        <v>393</v>
      </c>
      <c r="T692" s="99" t="s">
        <v>393</v>
      </c>
      <c r="U692" s="99" t="s">
        <v>393</v>
      </c>
      <c r="V692" s="99" t="s">
        <v>393</v>
      </c>
      <c r="W692" s="99" t="s">
        <v>393</v>
      </c>
      <c r="X692" s="99" t="s">
        <v>393</v>
      </c>
      <c r="Y692" s="446" t="s">
        <v>393</v>
      </c>
      <c r="Z692" s="371" t="s">
        <v>1757</v>
      </c>
    </row>
    <row r="693" spans="1:26" ht="288.60000000000002" customHeight="1" x14ac:dyDescent="0.3">
      <c r="A693" s="297" t="s">
        <v>492</v>
      </c>
      <c r="B693" s="220" t="s">
        <v>452</v>
      </c>
      <c r="C693" s="163" t="s">
        <v>1758</v>
      </c>
      <c r="D693" s="224" t="s">
        <v>1759</v>
      </c>
      <c r="E693" s="225" t="s">
        <v>1760</v>
      </c>
      <c r="F693" s="220" t="s">
        <v>1761</v>
      </c>
      <c r="G693" s="220" t="s">
        <v>1762</v>
      </c>
      <c r="H693" s="220" t="s">
        <v>456</v>
      </c>
      <c r="I693" s="223" t="s">
        <v>1763</v>
      </c>
      <c r="J693" s="223">
        <v>1337</v>
      </c>
      <c r="K693" s="422" t="s">
        <v>1763</v>
      </c>
      <c r="L693" s="422">
        <v>1337</v>
      </c>
      <c r="M693" s="426">
        <v>1</v>
      </c>
      <c r="N693" s="349" t="s">
        <v>1764</v>
      </c>
      <c r="O693" s="374">
        <v>510</v>
      </c>
      <c r="P693" s="365">
        <f>IF(O693="-----","-----",O693/L693)</f>
        <v>0.38145100972326101</v>
      </c>
      <c r="Q693" s="422" t="s">
        <v>394</v>
      </c>
      <c r="R693" s="422" t="s">
        <v>393</v>
      </c>
      <c r="S693" s="349" t="s">
        <v>394</v>
      </c>
      <c r="T693" s="334" t="s">
        <v>393</v>
      </c>
      <c r="U693" s="642" t="s">
        <v>393</v>
      </c>
      <c r="V693" s="642" t="s">
        <v>393</v>
      </c>
      <c r="W693" s="642" t="s">
        <v>393</v>
      </c>
      <c r="X693" s="642" t="s">
        <v>394</v>
      </c>
      <c r="Y693" s="643" t="s">
        <v>401</v>
      </c>
      <c r="Z693" s="474" t="s">
        <v>1765</v>
      </c>
    </row>
    <row r="694" spans="1:26" ht="150.9" customHeight="1" x14ac:dyDescent="0.3">
      <c r="A694" s="297" t="s">
        <v>501</v>
      </c>
      <c r="B694" s="220" t="s">
        <v>1766</v>
      </c>
      <c r="C694" s="163" t="s">
        <v>1743</v>
      </c>
      <c r="D694" s="224" t="s">
        <v>1767</v>
      </c>
      <c r="E694" s="225" t="s">
        <v>1768</v>
      </c>
      <c r="F694" s="220" t="s">
        <v>531</v>
      </c>
      <c r="G694" s="220" t="s">
        <v>759</v>
      </c>
      <c r="H694" s="220" t="s">
        <v>760</v>
      </c>
      <c r="I694" s="220" t="s">
        <v>586</v>
      </c>
      <c r="J694" s="164">
        <v>17</v>
      </c>
      <c r="K694" s="422" t="s">
        <v>586</v>
      </c>
      <c r="L694" s="422">
        <v>17</v>
      </c>
      <c r="M694" s="426">
        <v>1</v>
      </c>
      <c r="N694" s="422" t="s">
        <v>1769</v>
      </c>
      <c r="O694" s="422">
        <v>17</v>
      </c>
      <c r="P694" s="365">
        <f>IF(O694="-----","-----",O694/L694)</f>
        <v>1</v>
      </c>
      <c r="Q694" s="422">
        <v>17</v>
      </c>
      <c r="R694" s="422" t="s">
        <v>471</v>
      </c>
      <c r="S694" s="349" t="s">
        <v>394</v>
      </c>
      <c r="T694" s="334" t="s">
        <v>400</v>
      </c>
      <c r="U694" s="334" t="s">
        <v>400</v>
      </c>
      <c r="V694" s="334" t="s">
        <v>400</v>
      </c>
      <c r="W694" s="334" t="s">
        <v>400</v>
      </c>
      <c r="X694" s="642" t="s">
        <v>394</v>
      </c>
      <c r="Y694" s="643" t="s">
        <v>400</v>
      </c>
      <c r="Z694" s="653" t="s">
        <v>948</v>
      </c>
    </row>
    <row r="695" spans="1:26" ht="135" customHeight="1" x14ac:dyDescent="0.3">
      <c r="A695" s="297" t="s">
        <v>501</v>
      </c>
      <c r="B695" s="220" t="s">
        <v>1766</v>
      </c>
      <c r="C695" s="163" t="s">
        <v>1743</v>
      </c>
      <c r="D695" s="224" t="s">
        <v>1770</v>
      </c>
      <c r="E695" s="225" t="s">
        <v>1771</v>
      </c>
      <c r="F695" s="220" t="s">
        <v>1772</v>
      </c>
      <c r="G695" s="220" t="s">
        <v>759</v>
      </c>
      <c r="H695" s="220" t="s">
        <v>760</v>
      </c>
      <c r="I695" s="220" t="s">
        <v>390</v>
      </c>
      <c r="J695" s="164">
        <v>14</v>
      </c>
      <c r="K695" s="422" t="s">
        <v>390</v>
      </c>
      <c r="L695" s="354">
        <v>14</v>
      </c>
      <c r="M695" s="365">
        <f t="shared" ref="M695" si="98">IF(L695="-----","-----",L695/J695)</f>
        <v>1</v>
      </c>
      <c r="N695" s="475" t="s">
        <v>1773</v>
      </c>
      <c r="O695" s="99">
        <v>14</v>
      </c>
      <c r="P695" s="365">
        <f>IF(O695="-----","-----",O695/L695)</f>
        <v>1</v>
      </c>
      <c r="Q695" s="99" t="s">
        <v>394</v>
      </c>
      <c r="R695" s="99" t="s">
        <v>769</v>
      </c>
      <c r="S695" s="99" t="s">
        <v>394</v>
      </c>
      <c r="T695" s="99" t="s">
        <v>446</v>
      </c>
      <c r="U695" s="99" t="s">
        <v>399</v>
      </c>
      <c r="V695" s="99" t="s">
        <v>400</v>
      </c>
      <c r="W695" s="99" t="s">
        <v>400</v>
      </c>
      <c r="X695" s="99" t="s">
        <v>394</v>
      </c>
      <c r="Y695" s="446" t="s">
        <v>400</v>
      </c>
      <c r="Z695" s="466" t="s">
        <v>1774</v>
      </c>
    </row>
    <row r="696" spans="1:26" ht="174.6" customHeight="1" x14ac:dyDescent="0.3">
      <c r="A696" s="297" t="s">
        <v>381</v>
      </c>
      <c r="B696" s="220" t="s">
        <v>762</v>
      </c>
      <c r="C696" s="163" t="s">
        <v>1743</v>
      </c>
      <c r="D696" s="224" t="s">
        <v>1775</v>
      </c>
      <c r="E696" s="225" t="s">
        <v>1776</v>
      </c>
      <c r="F696" s="220" t="s">
        <v>1305</v>
      </c>
      <c r="G696" s="220" t="s">
        <v>387</v>
      </c>
      <c r="H696" s="220" t="s">
        <v>767</v>
      </c>
      <c r="I696" s="220" t="s">
        <v>490</v>
      </c>
      <c r="J696" s="164">
        <v>1337</v>
      </c>
      <c r="K696" s="354" t="s">
        <v>400</v>
      </c>
      <c r="L696" s="354" t="s">
        <v>393</v>
      </c>
      <c r="M696" s="354" t="s">
        <v>393</v>
      </c>
      <c r="N696" s="462" t="s">
        <v>1756</v>
      </c>
      <c r="O696" s="99" t="s">
        <v>393</v>
      </c>
      <c r="P696" s="370" t="s">
        <v>393</v>
      </c>
      <c r="Q696" s="99" t="s">
        <v>393</v>
      </c>
      <c r="R696" s="99" t="s">
        <v>393</v>
      </c>
      <c r="S696" s="99" t="s">
        <v>393</v>
      </c>
      <c r="T696" s="99" t="s">
        <v>393</v>
      </c>
      <c r="U696" s="99" t="s">
        <v>393</v>
      </c>
      <c r="V696" s="99" t="s">
        <v>393</v>
      </c>
      <c r="W696" s="99" t="s">
        <v>393</v>
      </c>
      <c r="X696" s="99" t="s">
        <v>393</v>
      </c>
      <c r="Y696" s="446" t="s">
        <v>393</v>
      </c>
      <c r="Z696" s="371" t="s">
        <v>1120</v>
      </c>
    </row>
    <row r="697" spans="1:26" ht="162.6" customHeight="1" x14ac:dyDescent="0.3">
      <c r="A697" s="297" t="s">
        <v>420</v>
      </c>
      <c r="B697" s="220" t="s">
        <v>421</v>
      </c>
      <c r="C697" s="163" t="s">
        <v>1777</v>
      </c>
      <c r="D697" s="224" t="s">
        <v>1778</v>
      </c>
      <c r="E697" s="225" t="s">
        <v>1779</v>
      </c>
      <c r="F697" s="220" t="s">
        <v>1780</v>
      </c>
      <c r="G697" s="220" t="s">
        <v>1781</v>
      </c>
      <c r="H697" s="220" t="s">
        <v>1782</v>
      </c>
      <c r="I697" s="220" t="s">
        <v>490</v>
      </c>
      <c r="J697" s="164">
        <v>1337</v>
      </c>
      <c r="K697" s="354" t="s">
        <v>395</v>
      </c>
      <c r="L697" s="354" t="s">
        <v>1783</v>
      </c>
      <c r="M697" s="354" t="s">
        <v>1783</v>
      </c>
      <c r="N697" s="462" t="s">
        <v>1756</v>
      </c>
      <c r="O697" s="99" t="s">
        <v>1783</v>
      </c>
      <c r="P697" s="370" t="s">
        <v>1783</v>
      </c>
      <c r="Q697" s="99" t="s">
        <v>395</v>
      </c>
      <c r="R697" s="99" t="s">
        <v>395</v>
      </c>
      <c r="S697" s="99" t="s">
        <v>395</v>
      </c>
      <c r="T697" s="99" t="s">
        <v>394</v>
      </c>
      <c r="U697" s="99" t="s">
        <v>393</v>
      </c>
      <c r="V697" s="99" t="s">
        <v>393</v>
      </c>
      <c r="W697" s="99" t="s">
        <v>393</v>
      </c>
      <c r="X697" s="99" t="s">
        <v>393</v>
      </c>
      <c r="Y697" s="446" t="s">
        <v>393</v>
      </c>
      <c r="Z697" s="371" t="s">
        <v>1784</v>
      </c>
    </row>
    <row r="698" spans="1:26" ht="38.1" customHeight="1" x14ac:dyDescent="0.3">
      <c r="A698" s="1144" t="s">
        <v>630</v>
      </c>
      <c r="B698" s="1247" t="s">
        <v>638</v>
      </c>
      <c r="C698" s="1315" t="s">
        <v>1785</v>
      </c>
      <c r="D698" s="1300" t="s">
        <v>1320</v>
      </c>
      <c r="E698" s="1247" t="s">
        <v>835</v>
      </c>
      <c r="F698" s="1247" t="s">
        <v>1321</v>
      </c>
      <c r="G698" s="1254" t="s">
        <v>1786</v>
      </c>
      <c r="H698" s="1247" t="s">
        <v>837</v>
      </c>
      <c r="I698" s="1254" t="s">
        <v>838</v>
      </c>
      <c r="J698" s="165">
        <v>18</v>
      </c>
      <c r="K698" s="99" t="s">
        <v>597</v>
      </c>
      <c r="L698" s="99">
        <v>18</v>
      </c>
      <c r="M698" s="365">
        <f t="shared" ref="M698:M749" si="99">IF(L698="-----","-----",L698/J698)</f>
        <v>1</v>
      </c>
      <c r="N698" s="1079" t="s">
        <v>839</v>
      </c>
      <c r="O698" s="382">
        <v>12</v>
      </c>
      <c r="P698" s="389">
        <f t="shared" ref="P698:P739" si="100">IF(O698="-----","-----",O698/L698)</f>
        <v>0.66666666666666663</v>
      </c>
      <c r="Q698" s="585" t="s">
        <v>394</v>
      </c>
      <c r="R698" s="375" t="s">
        <v>445</v>
      </c>
      <c r="S698" s="586" t="s">
        <v>394</v>
      </c>
      <c r="T698" s="587" t="s">
        <v>446</v>
      </c>
      <c r="U698" s="587" t="s">
        <v>396</v>
      </c>
      <c r="V698" s="587" t="s">
        <v>396</v>
      </c>
      <c r="W698" s="724" t="s">
        <v>394</v>
      </c>
      <c r="X698" s="589" t="s">
        <v>396</v>
      </c>
      <c r="Y698" s="589" t="s">
        <v>396</v>
      </c>
      <c r="Z698" s="728" t="s">
        <v>1323</v>
      </c>
    </row>
    <row r="699" spans="1:26" ht="38.1" customHeight="1" x14ac:dyDescent="0.3">
      <c r="A699" s="1145"/>
      <c r="B699" s="1248"/>
      <c r="C699" s="1316"/>
      <c r="D699" s="1301"/>
      <c r="E699" s="1248"/>
      <c r="F699" s="1248"/>
      <c r="G699" s="1255"/>
      <c r="H699" s="1248"/>
      <c r="I699" s="1255"/>
      <c r="J699" s="165">
        <v>19</v>
      </c>
      <c r="K699" s="99" t="s">
        <v>599</v>
      </c>
      <c r="L699" s="99">
        <v>18</v>
      </c>
      <c r="M699" s="365">
        <f t="shared" si="99"/>
        <v>0.94736842105263153</v>
      </c>
      <c r="N699" s="1080"/>
      <c r="O699" s="382">
        <v>18</v>
      </c>
      <c r="P699" s="389">
        <f t="shared" si="100"/>
        <v>1</v>
      </c>
      <c r="Q699" s="585" t="s">
        <v>394</v>
      </c>
      <c r="R699" s="375" t="s">
        <v>445</v>
      </c>
      <c r="S699" s="586" t="s">
        <v>394</v>
      </c>
      <c r="T699" s="587" t="s">
        <v>446</v>
      </c>
      <c r="U699" s="587" t="s">
        <v>396</v>
      </c>
      <c r="V699" s="587" t="s">
        <v>396</v>
      </c>
      <c r="W699" s="587" t="s">
        <v>396</v>
      </c>
      <c r="X699" s="384" t="s">
        <v>394</v>
      </c>
      <c r="Y699" s="589" t="s">
        <v>396</v>
      </c>
      <c r="Z699" s="728" t="s">
        <v>1324</v>
      </c>
    </row>
    <row r="700" spans="1:26" ht="38.1" customHeight="1" x14ac:dyDescent="0.3">
      <c r="A700" s="1145"/>
      <c r="B700" s="1248"/>
      <c r="C700" s="1316"/>
      <c r="D700" s="1301"/>
      <c r="E700" s="1248"/>
      <c r="F700" s="1248"/>
      <c r="G700" s="1255"/>
      <c r="H700" s="1248"/>
      <c r="I700" s="1255"/>
      <c r="J700" s="165">
        <v>17</v>
      </c>
      <c r="K700" s="99" t="s">
        <v>601</v>
      </c>
      <c r="L700" s="99">
        <v>17</v>
      </c>
      <c r="M700" s="365">
        <f t="shared" si="99"/>
        <v>1</v>
      </c>
      <c r="N700" s="1080"/>
      <c r="O700" s="382">
        <v>12</v>
      </c>
      <c r="P700" s="389">
        <f t="shared" si="100"/>
        <v>0.70588235294117652</v>
      </c>
      <c r="Q700" s="585" t="s">
        <v>394</v>
      </c>
      <c r="R700" s="375" t="s">
        <v>445</v>
      </c>
      <c r="S700" s="586" t="s">
        <v>394</v>
      </c>
      <c r="T700" s="587" t="s">
        <v>446</v>
      </c>
      <c r="U700" s="587" t="s">
        <v>396</v>
      </c>
      <c r="V700" s="587" t="s">
        <v>396</v>
      </c>
      <c r="W700" s="724" t="s">
        <v>394</v>
      </c>
      <c r="X700" s="589" t="s">
        <v>396</v>
      </c>
      <c r="Y700" s="589" t="s">
        <v>396</v>
      </c>
      <c r="Z700" s="728" t="s">
        <v>1325</v>
      </c>
    </row>
    <row r="701" spans="1:26" ht="38.1" customHeight="1" x14ac:dyDescent="0.3">
      <c r="A701" s="1145"/>
      <c r="B701" s="1248"/>
      <c r="C701" s="1316"/>
      <c r="D701" s="1301"/>
      <c r="E701" s="1248"/>
      <c r="F701" s="1248"/>
      <c r="G701" s="1255"/>
      <c r="H701" s="1248"/>
      <c r="I701" s="1255"/>
      <c r="J701" s="165">
        <v>20</v>
      </c>
      <c r="K701" s="99" t="s">
        <v>843</v>
      </c>
      <c r="L701" s="99">
        <v>20</v>
      </c>
      <c r="M701" s="365">
        <f t="shared" si="99"/>
        <v>1</v>
      </c>
      <c r="N701" s="1080"/>
      <c r="O701" s="382">
        <v>16</v>
      </c>
      <c r="P701" s="389">
        <f t="shared" si="100"/>
        <v>0.8</v>
      </c>
      <c r="Q701" s="585" t="s">
        <v>394</v>
      </c>
      <c r="R701" s="375" t="s">
        <v>445</v>
      </c>
      <c r="S701" s="586" t="s">
        <v>394</v>
      </c>
      <c r="T701" s="587" t="s">
        <v>446</v>
      </c>
      <c r="U701" s="587" t="s">
        <v>396</v>
      </c>
      <c r="V701" s="587" t="s">
        <v>396</v>
      </c>
      <c r="W701" s="724" t="s">
        <v>394</v>
      </c>
      <c r="X701" s="589" t="s">
        <v>396</v>
      </c>
      <c r="Y701" s="589" t="s">
        <v>396</v>
      </c>
      <c r="Z701" s="728" t="s">
        <v>1326</v>
      </c>
    </row>
    <row r="702" spans="1:26" ht="38.1" customHeight="1" x14ac:dyDescent="0.3">
      <c r="A702" s="1145"/>
      <c r="B702" s="1248"/>
      <c r="C702" s="1316"/>
      <c r="D702" s="1301"/>
      <c r="E702" s="1248"/>
      <c r="F702" s="1248"/>
      <c r="G702" s="1255"/>
      <c r="H702" s="1248"/>
      <c r="I702" s="1255"/>
      <c r="J702" s="165">
        <v>18</v>
      </c>
      <c r="K702" s="99" t="s">
        <v>845</v>
      </c>
      <c r="L702" s="99">
        <v>18</v>
      </c>
      <c r="M702" s="365">
        <f t="shared" si="99"/>
        <v>1</v>
      </c>
      <c r="N702" s="1080"/>
      <c r="O702" s="382">
        <v>15</v>
      </c>
      <c r="P702" s="389">
        <f t="shared" si="100"/>
        <v>0.83333333333333337</v>
      </c>
      <c r="Q702" s="585" t="s">
        <v>394</v>
      </c>
      <c r="R702" s="375" t="s">
        <v>445</v>
      </c>
      <c r="S702" s="586" t="s">
        <v>394</v>
      </c>
      <c r="T702" s="587" t="s">
        <v>446</v>
      </c>
      <c r="U702" s="587" t="s">
        <v>396</v>
      </c>
      <c r="V702" s="587" t="s">
        <v>396</v>
      </c>
      <c r="W702" s="724" t="s">
        <v>394</v>
      </c>
      <c r="X702" s="589" t="s">
        <v>396</v>
      </c>
      <c r="Y702" s="589" t="s">
        <v>396</v>
      </c>
      <c r="Z702" s="728" t="s">
        <v>1327</v>
      </c>
    </row>
    <row r="703" spans="1:26" ht="38.1" customHeight="1" x14ac:dyDescent="0.3">
      <c r="A703" s="1145"/>
      <c r="B703" s="1248"/>
      <c r="C703" s="1316"/>
      <c r="D703" s="1301"/>
      <c r="E703" s="1248"/>
      <c r="F703" s="1248"/>
      <c r="G703" s="1255"/>
      <c r="H703" s="1248"/>
      <c r="I703" s="1256"/>
      <c r="J703" s="165">
        <v>16</v>
      </c>
      <c r="K703" s="99" t="s">
        <v>847</v>
      </c>
      <c r="L703" s="99">
        <v>16</v>
      </c>
      <c r="M703" s="365">
        <f t="shared" si="99"/>
        <v>1</v>
      </c>
      <c r="N703" s="1080"/>
      <c r="O703" s="382">
        <v>12</v>
      </c>
      <c r="P703" s="389">
        <f t="shared" si="100"/>
        <v>0.75</v>
      </c>
      <c r="Q703" s="585" t="s">
        <v>394</v>
      </c>
      <c r="R703" s="375" t="s">
        <v>445</v>
      </c>
      <c r="S703" s="586" t="s">
        <v>394</v>
      </c>
      <c r="T703" s="587" t="s">
        <v>446</v>
      </c>
      <c r="U703" s="587" t="s">
        <v>396</v>
      </c>
      <c r="V703" s="587" t="s">
        <v>396</v>
      </c>
      <c r="W703" s="587" t="s">
        <v>396</v>
      </c>
      <c r="X703" s="384" t="s">
        <v>394</v>
      </c>
      <c r="Y703" s="589" t="s">
        <v>396</v>
      </c>
      <c r="Z703" s="728" t="s">
        <v>1328</v>
      </c>
    </row>
    <row r="704" spans="1:26" ht="38.1" customHeight="1" x14ac:dyDescent="0.3">
      <c r="A704" s="1145"/>
      <c r="B704" s="1248"/>
      <c r="C704" s="1316"/>
      <c r="D704" s="1301"/>
      <c r="E704" s="1248"/>
      <c r="F704" s="1248"/>
      <c r="G704" s="1255"/>
      <c r="H704" s="1248"/>
      <c r="I704" s="1254" t="s">
        <v>848</v>
      </c>
      <c r="J704" s="165">
        <v>16</v>
      </c>
      <c r="K704" s="99" t="s">
        <v>849</v>
      </c>
      <c r="L704" s="99">
        <v>16</v>
      </c>
      <c r="M704" s="365">
        <f t="shared" si="99"/>
        <v>1</v>
      </c>
      <c r="N704" s="1080"/>
      <c r="O704" s="382">
        <v>13</v>
      </c>
      <c r="P704" s="389">
        <f t="shared" si="100"/>
        <v>0.8125</v>
      </c>
      <c r="Q704" s="585" t="s">
        <v>394</v>
      </c>
      <c r="R704" s="375" t="s">
        <v>445</v>
      </c>
      <c r="S704" s="586" t="s">
        <v>394</v>
      </c>
      <c r="T704" s="587" t="s">
        <v>446</v>
      </c>
      <c r="U704" s="587" t="s">
        <v>396</v>
      </c>
      <c r="V704" s="587" t="s">
        <v>396</v>
      </c>
      <c r="W704" s="724" t="s">
        <v>394</v>
      </c>
      <c r="X704" s="589" t="s">
        <v>396</v>
      </c>
      <c r="Y704" s="589" t="s">
        <v>396</v>
      </c>
      <c r="Z704" s="728" t="s">
        <v>1326</v>
      </c>
    </row>
    <row r="705" spans="1:26" ht="38.1" customHeight="1" x14ac:dyDescent="0.3">
      <c r="A705" s="1145"/>
      <c r="B705" s="1248"/>
      <c r="C705" s="1316"/>
      <c r="D705" s="1301"/>
      <c r="E705" s="1248"/>
      <c r="F705" s="1248"/>
      <c r="G705" s="1255"/>
      <c r="H705" s="1248"/>
      <c r="I705" s="1255"/>
      <c r="J705" s="165">
        <v>21</v>
      </c>
      <c r="K705" s="99" t="s">
        <v>851</v>
      </c>
      <c r="L705" s="99">
        <v>21</v>
      </c>
      <c r="M705" s="365">
        <f t="shared" si="99"/>
        <v>1</v>
      </c>
      <c r="N705" s="1080"/>
      <c r="O705" s="382">
        <v>19</v>
      </c>
      <c r="P705" s="389">
        <f t="shared" si="100"/>
        <v>0.90476190476190477</v>
      </c>
      <c r="Q705" s="585" t="s">
        <v>394</v>
      </c>
      <c r="R705" s="375" t="s">
        <v>445</v>
      </c>
      <c r="S705" s="586" t="s">
        <v>394</v>
      </c>
      <c r="T705" s="587" t="s">
        <v>446</v>
      </c>
      <c r="U705" s="587" t="s">
        <v>396</v>
      </c>
      <c r="V705" s="587" t="s">
        <v>396</v>
      </c>
      <c r="W705" s="724" t="s">
        <v>394</v>
      </c>
      <c r="X705" s="589" t="s">
        <v>396</v>
      </c>
      <c r="Y705" s="589" t="s">
        <v>396</v>
      </c>
      <c r="Z705" s="728" t="s">
        <v>1324</v>
      </c>
    </row>
    <row r="706" spans="1:26" ht="38.1" customHeight="1" x14ac:dyDescent="0.3">
      <c r="A706" s="1145"/>
      <c r="B706" s="1248"/>
      <c r="C706" s="1316"/>
      <c r="D706" s="1301"/>
      <c r="E706" s="1248"/>
      <c r="F706" s="1248"/>
      <c r="G706" s="1255"/>
      <c r="H706" s="1248"/>
      <c r="I706" s="1255"/>
      <c r="J706" s="165">
        <v>20</v>
      </c>
      <c r="K706" s="99" t="s">
        <v>853</v>
      </c>
      <c r="L706" s="99">
        <v>20</v>
      </c>
      <c r="M706" s="365">
        <f t="shared" si="99"/>
        <v>1</v>
      </c>
      <c r="N706" s="1080"/>
      <c r="O706" s="382">
        <v>16</v>
      </c>
      <c r="P706" s="389">
        <f t="shared" si="100"/>
        <v>0.8</v>
      </c>
      <c r="Q706" s="585" t="s">
        <v>394</v>
      </c>
      <c r="R706" s="375" t="s">
        <v>445</v>
      </c>
      <c r="S706" s="586" t="s">
        <v>394</v>
      </c>
      <c r="T706" s="587" t="s">
        <v>446</v>
      </c>
      <c r="U706" s="587" t="s">
        <v>396</v>
      </c>
      <c r="V706" s="587" t="s">
        <v>396</v>
      </c>
      <c r="W706" s="724" t="s">
        <v>394</v>
      </c>
      <c r="X706" s="589" t="s">
        <v>396</v>
      </c>
      <c r="Y706" s="589" t="s">
        <v>396</v>
      </c>
      <c r="Z706" s="728" t="s">
        <v>1329</v>
      </c>
    </row>
    <row r="707" spans="1:26" ht="38.1" customHeight="1" x14ac:dyDescent="0.3">
      <c r="A707" s="1145"/>
      <c r="B707" s="1248"/>
      <c r="C707" s="1316"/>
      <c r="D707" s="1301"/>
      <c r="E707" s="1248"/>
      <c r="F707" s="1248"/>
      <c r="G707" s="1255"/>
      <c r="H707" s="1248"/>
      <c r="I707" s="1255"/>
      <c r="J707" s="165">
        <v>19</v>
      </c>
      <c r="K707" s="99" t="s">
        <v>855</v>
      </c>
      <c r="L707" s="99">
        <v>19</v>
      </c>
      <c r="M707" s="365">
        <f t="shared" si="99"/>
        <v>1</v>
      </c>
      <c r="N707" s="1080"/>
      <c r="O707" s="578">
        <v>19</v>
      </c>
      <c r="P707" s="389">
        <f t="shared" si="100"/>
        <v>1</v>
      </c>
      <c r="Q707" s="585" t="s">
        <v>394</v>
      </c>
      <c r="R707" s="375" t="s">
        <v>445</v>
      </c>
      <c r="S707" s="586" t="s">
        <v>394</v>
      </c>
      <c r="T707" s="587" t="s">
        <v>446</v>
      </c>
      <c r="U707" s="587" t="s">
        <v>396</v>
      </c>
      <c r="V707" s="587" t="s">
        <v>396</v>
      </c>
      <c r="W707" s="587" t="s">
        <v>396</v>
      </c>
      <c r="X707" s="384" t="s">
        <v>394</v>
      </c>
      <c r="Y707" s="589" t="s">
        <v>396</v>
      </c>
      <c r="Z707" s="728" t="s">
        <v>1330</v>
      </c>
    </row>
    <row r="708" spans="1:26" ht="38.1" customHeight="1" x14ac:dyDescent="0.3">
      <c r="A708" s="1145"/>
      <c r="B708" s="1248"/>
      <c r="C708" s="1316"/>
      <c r="D708" s="1301"/>
      <c r="E708" s="1248"/>
      <c r="F708" s="1248"/>
      <c r="G708" s="1255"/>
      <c r="H708" s="1248"/>
      <c r="I708" s="1256"/>
      <c r="J708" s="165">
        <v>18</v>
      </c>
      <c r="K708" s="99" t="s">
        <v>856</v>
      </c>
      <c r="L708" s="99">
        <v>18</v>
      </c>
      <c r="M708" s="365">
        <f t="shared" si="99"/>
        <v>1</v>
      </c>
      <c r="N708" s="1080"/>
      <c r="O708" s="382">
        <v>17</v>
      </c>
      <c r="P708" s="389">
        <f t="shared" si="100"/>
        <v>0.94444444444444442</v>
      </c>
      <c r="Q708" s="585" t="s">
        <v>394</v>
      </c>
      <c r="R708" s="375" t="s">
        <v>445</v>
      </c>
      <c r="S708" s="586" t="s">
        <v>394</v>
      </c>
      <c r="T708" s="587" t="s">
        <v>446</v>
      </c>
      <c r="U708" s="587" t="s">
        <v>396</v>
      </c>
      <c r="V708" s="587" t="s">
        <v>396</v>
      </c>
      <c r="W708" s="724" t="s">
        <v>394</v>
      </c>
      <c r="X708" s="589" t="s">
        <v>396</v>
      </c>
      <c r="Y708" s="589" t="s">
        <v>396</v>
      </c>
      <c r="Z708" s="728" t="s">
        <v>1323</v>
      </c>
    </row>
    <row r="709" spans="1:26" ht="38.1" customHeight="1" x14ac:dyDescent="0.3">
      <c r="A709" s="1145"/>
      <c r="B709" s="1248"/>
      <c r="C709" s="1316"/>
      <c r="D709" s="1301"/>
      <c r="E709" s="1248"/>
      <c r="F709" s="1248"/>
      <c r="G709" s="1255"/>
      <c r="H709" s="1248"/>
      <c r="I709" s="1254" t="s">
        <v>1161</v>
      </c>
      <c r="J709" s="165">
        <v>15</v>
      </c>
      <c r="K709" s="99" t="s">
        <v>858</v>
      </c>
      <c r="L709" s="99">
        <v>15</v>
      </c>
      <c r="M709" s="365">
        <f t="shared" si="99"/>
        <v>1</v>
      </c>
      <c r="N709" s="1080"/>
      <c r="O709" s="382">
        <v>15</v>
      </c>
      <c r="P709" s="389">
        <v>1</v>
      </c>
      <c r="Q709" s="585" t="s">
        <v>394</v>
      </c>
      <c r="R709" s="375" t="s">
        <v>445</v>
      </c>
      <c r="S709" s="586" t="s">
        <v>394</v>
      </c>
      <c r="T709" s="587" t="s">
        <v>446</v>
      </c>
      <c r="U709" s="587" t="s">
        <v>396</v>
      </c>
      <c r="V709" s="587" t="s">
        <v>396</v>
      </c>
      <c r="W709" s="724" t="s">
        <v>394</v>
      </c>
      <c r="X709" s="589" t="s">
        <v>396</v>
      </c>
      <c r="Y709" s="589" t="s">
        <v>396</v>
      </c>
      <c r="Z709" s="728" t="s">
        <v>1326</v>
      </c>
    </row>
    <row r="710" spans="1:26" ht="43.2" customHeight="1" x14ac:dyDescent="0.3">
      <c r="A710" s="1145"/>
      <c r="B710" s="1248"/>
      <c r="C710" s="1316"/>
      <c r="D710" s="1301"/>
      <c r="E710" s="1248"/>
      <c r="F710" s="1248"/>
      <c r="G710" s="1255"/>
      <c r="H710" s="1248"/>
      <c r="I710" s="1255"/>
      <c r="J710" s="165">
        <v>22</v>
      </c>
      <c r="K710" s="99" t="s">
        <v>613</v>
      </c>
      <c r="L710" s="99">
        <v>22</v>
      </c>
      <c r="M710" s="365">
        <f t="shared" si="99"/>
        <v>1</v>
      </c>
      <c r="N710" s="1080"/>
      <c r="O710" s="382">
        <v>20</v>
      </c>
      <c r="P710" s="389">
        <f t="shared" si="100"/>
        <v>0.90909090909090906</v>
      </c>
      <c r="Q710" s="585" t="s">
        <v>394</v>
      </c>
      <c r="R710" s="375" t="s">
        <v>445</v>
      </c>
      <c r="S710" s="586" t="s">
        <v>394</v>
      </c>
      <c r="T710" s="587" t="s">
        <v>446</v>
      </c>
      <c r="U710" s="587" t="s">
        <v>396</v>
      </c>
      <c r="V710" s="587" t="s">
        <v>396</v>
      </c>
      <c r="W710" s="587" t="s">
        <v>396</v>
      </c>
      <c r="X710" s="384" t="s">
        <v>394</v>
      </c>
      <c r="Y710" s="589" t="s">
        <v>396</v>
      </c>
      <c r="Z710" s="728" t="s">
        <v>1331</v>
      </c>
    </row>
    <row r="711" spans="1:26" ht="38.1" customHeight="1" x14ac:dyDescent="0.3">
      <c r="A711" s="1145"/>
      <c r="B711" s="1248"/>
      <c r="C711" s="1316"/>
      <c r="D711" s="1301"/>
      <c r="E711" s="1248"/>
      <c r="F711" s="1248"/>
      <c r="G711" s="1255"/>
      <c r="H711" s="1248"/>
      <c r="I711" s="1255"/>
      <c r="J711" s="165">
        <v>19</v>
      </c>
      <c r="K711" s="99" t="s">
        <v>615</v>
      </c>
      <c r="L711" s="99">
        <v>19</v>
      </c>
      <c r="M711" s="365">
        <f t="shared" si="99"/>
        <v>1</v>
      </c>
      <c r="N711" s="1080"/>
      <c r="O711" s="382">
        <v>16</v>
      </c>
      <c r="P711" s="389">
        <f t="shared" si="100"/>
        <v>0.84210526315789469</v>
      </c>
      <c r="Q711" s="585" t="s">
        <v>394</v>
      </c>
      <c r="R711" s="375" t="s">
        <v>445</v>
      </c>
      <c r="S711" s="586" t="s">
        <v>394</v>
      </c>
      <c r="T711" s="587" t="s">
        <v>446</v>
      </c>
      <c r="U711" s="587" t="s">
        <v>396</v>
      </c>
      <c r="V711" s="587" t="s">
        <v>396</v>
      </c>
      <c r="W711" s="587" t="s">
        <v>396</v>
      </c>
      <c r="X711" s="384" t="s">
        <v>394</v>
      </c>
      <c r="Y711" s="589" t="s">
        <v>396</v>
      </c>
      <c r="Z711" s="728" t="s">
        <v>1332</v>
      </c>
    </row>
    <row r="712" spans="1:26" ht="38.1" customHeight="1" x14ac:dyDescent="0.3">
      <c r="A712" s="1145"/>
      <c r="B712" s="1248"/>
      <c r="C712" s="1316"/>
      <c r="D712" s="1301"/>
      <c r="E712" s="1248"/>
      <c r="F712" s="1248"/>
      <c r="G712" s="1255"/>
      <c r="H712" s="1248"/>
      <c r="I712" s="1255"/>
      <c r="J712" s="165">
        <v>20</v>
      </c>
      <c r="K712" s="99" t="s">
        <v>617</v>
      </c>
      <c r="L712" s="99">
        <v>20</v>
      </c>
      <c r="M712" s="365">
        <f t="shared" si="99"/>
        <v>1</v>
      </c>
      <c r="N712" s="1080"/>
      <c r="O712" s="382">
        <v>18</v>
      </c>
      <c r="P712" s="389">
        <f t="shared" si="100"/>
        <v>0.9</v>
      </c>
      <c r="Q712" s="585" t="s">
        <v>394</v>
      </c>
      <c r="R712" s="375" t="s">
        <v>445</v>
      </c>
      <c r="S712" s="586" t="s">
        <v>394</v>
      </c>
      <c r="T712" s="587" t="s">
        <v>446</v>
      </c>
      <c r="U712" s="587" t="s">
        <v>396</v>
      </c>
      <c r="V712" s="587" t="s">
        <v>396</v>
      </c>
      <c r="W712" s="587" t="s">
        <v>396</v>
      </c>
      <c r="X712" s="384" t="s">
        <v>394</v>
      </c>
      <c r="Y712" s="589" t="s">
        <v>396</v>
      </c>
      <c r="Z712" s="728" t="s">
        <v>1333</v>
      </c>
    </row>
    <row r="713" spans="1:26" ht="38.1" customHeight="1" x14ac:dyDescent="0.3">
      <c r="A713" s="1145"/>
      <c r="B713" s="1248"/>
      <c r="C713" s="1316"/>
      <c r="D713" s="1301"/>
      <c r="E713" s="1248"/>
      <c r="F713" s="1248"/>
      <c r="G713" s="1255"/>
      <c r="H713" s="1248"/>
      <c r="I713" s="1255"/>
      <c r="J713" s="165">
        <v>20</v>
      </c>
      <c r="K713" s="99" t="s">
        <v>627</v>
      </c>
      <c r="L713" s="341">
        <v>20</v>
      </c>
      <c r="M713" s="365">
        <f t="shared" si="99"/>
        <v>1</v>
      </c>
      <c r="N713" s="1080"/>
      <c r="O713" s="578">
        <v>19</v>
      </c>
      <c r="P713" s="389">
        <f t="shared" si="100"/>
        <v>0.95</v>
      </c>
      <c r="Q713" s="585" t="s">
        <v>394</v>
      </c>
      <c r="R713" s="375" t="s">
        <v>445</v>
      </c>
      <c r="S713" s="586" t="s">
        <v>394</v>
      </c>
      <c r="T713" s="587" t="s">
        <v>446</v>
      </c>
      <c r="U713" s="587" t="s">
        <v>396</v>
      </c>
      <c r="V713" s="587" t="s">
        <v>396</v>
      </c>
      <c r="W713" s="587" t="s">
        <v>396</v>
      </c>
      <c r="X713" s="384" t="s">
        <v>394</v>
      </c>
      <c r="Y713" s="589" t="s">
        <v>396</v>
      </c>
      <c r="Z713" s="728" t="s">
        <v>1334</v>
      </c>
    </row>
    <row r="714" spans="1:26" ht="38.1" customHeight="1" x14ac:dyDescent="0.3">
      <c r="A714" s="1145"/>
      <c r="B714" s="1248"/>
      <c r="C714" s="1316"/>
      <c r="D714" s="1301"/>
      <c r="E714" s="1248"/>
      <c r="F714" s="1248"/>
      <c r="G714" s="1255"/>
      <c r="H714" s="1248"/>
      <c r="I714" s="1255"/>
      <c r="J714" s="165">
        <v>19</v>
      </c>
      <c r="K714" s="99" t="s">
        <v>628</v>
      </c>
      <c r="L714" s="341">
        <v>19</v>
      </c>
      <c r="M714" s="365">
        <f t="shared" si="99"/>
        <v>1</v>
      </c>
      <c r="N714" s="1080"/>
      <c r="O714" s="578">
        <v>18</v>
      </c>
      <c r="P714" s="389">
        <f t="shared" si="100"/>
        <v>0.94736842105263153</v>
      </c>
      <c r="Q714" s="585" t="s">
        <v>394</v>
      </c>
      <c r="R714" s="375" t="s">
        <v>445</v>
      </c>
      <c r="S714" s="586" t="s">
        <v>394</v>
      </c>
      <c r="T714" s="587" t="s">
        <v>446</v>
      </c>
      <c r="U714" s="587" t="s">
        <v>396</v>
      </c>
      <c r="V714" s="587" t="s">
        <v>396</v>
      </c>
      <c r="W714" s="587" t="s">
        <v>396</v>
      </c>
      <c r="X714" s="384" t="s">
        <v>394</v>
      </c>
      <c r="Y714" s="589" t="s">
        <v>396</v>
      </c>
      <c r="Z714" s="728" t="s">
        <v>1335</v>
      </c>
    </row>
    <row r="715" spans="1:26" ht="38.1" customHeight="1" x14ac:dyDescent="0.3">
      <c r="A715" s="1146"/>
      <c r="B715" s="1249"/>
      <c r="C715" s="1317"/>
      <c r="D715" s="1302"/>
      <c r="E715" s="1249"/>
      <c r="F715" s="1249"/>
      <c r="G715" s="1256"/>
      <c r="H715" s="1249"/>
      <c r="I715" s="1256"/>
      <c r="J715" s="165">
        <v>18</v>
      </c>
      <c r="K715" s="99" t="s">
        <v>629</v>
      </c>
      <c r="L715" s="99">
        <v>18</v>
      </c>
      <c r="M715" s="365">
        <f t="shared" si="99"/>
        <v>1</v>
      </c>
      <c r="N715" s="1081"/>
      <c r="O715" s="382">
        <v>16</v>
      </c>
      <c r="P715" s="389">
        <f t="shared" si="100"/>
        <v>0.88888888888888884</v>
      </c>
      <c r="Q715" s="585" t="s">
        <v>394</v>
      </c>
      <c r="R715" s="375" t="s">
        <v>445</v>
      </c>
      <c r="S715" s="586" t="s">
        <v>394</v>
      </c>
      <c r="T715" s="587" t="s">
        <v>446</v>
      </c>
      <c r="U715" s="587" t="s">
        <v>396</v>
      </c>
      <c r="V715" s="587" t="s">
        <v>396</v>
      </c>
      <c r="W715" s="724" t="s">
        <v>394</v>
      </c>
      <c r="X715" s="589" t="s">
        <v>396</v>
      </c>
      <c r="Y715" s="589" t="s">
        <v>396</v>
      </c>
      <c r="Z715" s="728" t="s">
        <v>1326</v>
      </c>
    </row>
    <row r="716" spans="1:26" ht="38.1" customHeight="1" x14ac:dyDescent="0.3">
      <c r="A716" s="1144" t="s">
        <v>630</v>
      </c>
      <c r="B716" s="1247" t="s">
        <v>638</v>
      </c>
      <c r="C716" s="1315" t="s">
        <v>1787</v>
      </c>
      <c r="D716" s="1300" t="s">
        <v>834</v>
      </c>
      <c r="E716" s="1247" t="s">
        <v>835</v>
      </c>
      <c r="F716" s="1247" t="s">
        <v>1788</v>
      </c>
      <c r="G716" s="1254" t="s">
        <v>444</v>
      </c>
      <c r="H716" s="1247" t="s">
        <v>837</v>
      </c>
      <c r="I716" s="1254" t="s">
        <v>838</v>
      </c>
      <c r="J716" s="165">
        <v>18</v>
      </c>
      <c r="K716" s="375" t="s">
        <v>597</v>
      </c>
      <c r="L716" s="375">
        <v>18</v>
      </c>
      <c r="M716" s="365">
        <f t="shared" si="99"/>
        <v>1</v>
      </c>
      <c r="N716" s="1196" t="s">
        <v>839</v>
      </c>
      <c r="O716" s="382">
        <v>11</v>
      </c>
      <c r="P716" s="389">
        <f t="shared" si="100"/>
        <v>0.61111111111111116</v>
      </c>
      <c r="Q716" s="585" t="s">
        <v>394</v>
      </c>
      <c r="R716" s="375" t="s">
        <v>445</v>
      </c>
      <c r="S716" s="586" t="s">
        <v>394</v>
      </c>
      <c r="T716" s="587" t="s">
        <v>446</v>
      </c>
      <c r="U716" s="587" t="s">
        <v>396</v>
      </c>
      <c r="V716" s="587" t="s">
        <v>396</v>
      </c>
      <c r="W716" s="587" t="s">
        <v>396</v>
      </c>
      <c r="X716" s="340" t="s">
        <v>394</v>
      </c>
      <c r="Y716" s="587" t="s">
        <v>396</v>
      </c>
      <c r="Z716" s="466" t="s">
        <v>1774</v>
      </c>
    </row>
    <row r="717" spans="1:26" ht="38.1" customHeight="1" x14ac:dyDescent="0.3">
      <c r="A717" s="1145"/>
      <c r="B717" s="1248"/>
      <c r="C717" s="1316"/>
      <c r="D717" s="1301"/>
      <c r="E717" s="1248"/>
      <c r="F717" s="1248"/>
      <c r="G717" s="1255"/>
      <c r="H717" s="1248"/>
      <c r="I717" s="1255"/>
      <c r="J717" s="165">
        <v>18</v>
      </c>
      <c r="K717" s="375" t="s">
        <v>599</v>
      </c>
      <c r="L717" s="375">
        <v>18</v>
      </c>
      <c r="M717" s="365">
        <f t="shared" si="99"/>
        <v>1</v>
      </c>
      <c r="N717" s="1197"/>
      <c r="O717" s="382">
        <v>15</v>
      </c>
      <c r="P717" s="389">
        <f t="shared" si="100"/>
        <v>0.83333333333333337</v>
      </c>
      <c r="Q717" s="585" t="s">
        <v>394</v>
      </c>
      <c r="R717" s="375" t="s">
        <v>445</v>
      </c>
      <c r="S717" s="586" t="s">
        <v>394</v>
      </c>
      <c r="T717" s="587" t="s">
        <v>446</v>
      </c>
      <c r="U717" s="587" t="s">
        <v>396</v>
      </c>
      <c r="V717" s="587" t="s">
        <v>396</v>
      </c>
      <c r="W717" s="587" t="s">
        <v>396</v>
      </c>
      <c r="X717" s="340" t="s">
        <v>394</v>
      </c>
      <c r="Y717" s="729" t="s">
        <v>396</v>
      </c>
      <c r="Z717" s="731" t="s">
        <v>1789</v>
      </c>
    </row>
    <row r="718" spans="1:26" ht="38.1" customHeight="1" x14ac:dyDescent="0.3">
      <c r="A718" s="1145"/>
      <c r="B718" s="1248"/>
      <c r="C718" s="1316"/>
      <c r="D718" s="1301"/>
      <c r="E718" s="1248"/>
      <c r="F718" s="1248"/>
      <c r="G718" s="1255"/>
      <c r="H718" s="1248"/>
      <c r="I718" s="1255"/>
      <c r="J718" s="165">
        <v>17</v>
      </c>
      <c r="K718" s="375" t="s">
        <v>601</v>
      </c>
      <c r="L718" s="375">
        <v>17</v>
      </c>
      <c r="M718" s="365">
        <f t="shared" si="99"/>
        <v>1</v>
      </c>
      <c r="N718" s="1197"/>
      <c r="O718" s="382">
        <v>13</v>
      </c>
      <c r="P718" s="389">
        <f t="shared" si="100"/>
        <v>0.76470588235294112</v>
      </c>
      <c r="Q718" s="585" t="s">
        <v>394</v>
      </c>
      <c r="R718" s="375" t="s">
        <v>445</v>
      </c>
      <c r="S718" s="586" t="s">
        <v>394</v>
      </c>
      <c r="T718" s="587" t="s">
        <v>446</v>
      </c>
      <c r="U718" s="587" t="s">
        <v>396</v>
      </c>
      <c r="V718" s="587" t="s">
        <v>396</v>
      </c>
      <c r="W718" s="587" t="s">
        <v>396</v>
      </c>
      <c r="X718" s="340" t="s">
        <v>394</v>
      </c>
      <c r="Y718" s="587" t="s">
        <v>396</v>
      </c>
      <c r="Z718" s="466" t="s">
        <v>1774</v>
      </c>
    </row>
    <row r="719" spans="1:26" ht="38.1" customHeight="1" x14ac:dyDescent="0.3">
      <c r="A719" s="1145"/>
      <c r="B719" s="1248"/>
      <c r="C719" s="1316"/>
      <c r="D719" s="1301"/>
      <c r="E719" s="1248"/>
      <c r="F719" s="1248"/>
      <c r="G719" s="1255"/>
      <c r="H719" s="1248"/>
      <c r="I719" s="1255"/>
      <c r="J719" s="165">
        <v>20</v>
      </c>
      <c r="K719" s="375" t="s">
        <v>843</v>
      </c>
      <c r="L719" s="375">
        <v>20</v>
      </c>
      <c r="M719" s="365">
        <f t="shared" si="99"/>
        <v>1</v>
      </c>
      <c r="N719" s="1197"/>
      <c r="O719" s="382">
        <v>14</v>
      </c>
      <c r="P719" s="389">
        <f t="shared" si="100"/>
        <v>0.7</v>
      </c>
      <c r="Q719" s="585" t="s">
        <v>394</v>
      </c>
      <c r="R719" s="375" t="s">
        <v>445</v>
      </c>
      <c r="S719" s="586" t="s">
        <v>394</v>
      </c>
      <c r="T719" s="587" t="s">
        <v>446</v>
      </c>
      <c r="U719" s="587" t="s">
        <v>396</v>
      </c>
      <c r="V719" s="587" t="s">
        <v>396</v>
      </c>
      <c r="W719" s="587" t="s">
        <v>396</v>
      </c>
      <c r="X719" s="340" t="s">
        <v>394</v>
      </c>
      <c r="Y719" s="587" t="s">
        <v>396</v>
      </c>
      <c r="Z719" s="466" t="s">
        <v>1774</v>
      </c>
    </row>
    <row r="720" spans="1:26" ht="38.1" customHeight="1" x14ac:dyDescent="0.3">
      <c r="A720" s="1145"/>
      <c r="B720" s="1248"/>
      <c r="C720" s="1316"/>
      <c r="D720" s="1301"/>
      <c r="E720" s="1248"/>
      <c r="F720" s="1248"/>
      <c r="G720" s="1255"/>
      <c r="H720" s="1248"/>
      <c r="I720" s="1255"/>
      <c r="J720" s="165">
        <v>18</v>
      </c>
      <c r="K720" s="375" t="s">
        <v>845</v>
      </c>
      <c r="L720" s="375">
        <v>18</v>
      </c>
      <c r="M720" s="365">
        <f t="shared" si="99"/>
        <v>1</v>
      </c>
      <c r="N720" s="1197"/>
      <c r="O720" s="382">
        <v>15</v>
      </c>
      <c r="P720" s="389">
        <f t="shared" si="100"/>
        <v>0.83333333333333337</v>
      </c>
      <c r="Q720" s="585" t="s">
        <v>394</v>
      </c>
      <c r="R720" s="375" t="s">
        <v>445</v>
      </c>
      <c r="S720" s="586" t="s">
        <v>394</v>
      </c>
      <c r="T720" s="587" t="s">
        <v>446</v>
      </c>
      <c r="U720" s="587" t="s">
        <v>396</v>
      </c>
      <c r="V720" s="587" t="s">
        <v>396</v>
      </c>
      <c r="W720" s="587" t="s">
        <v>396</v>
      </c>
      <c r="X720" s="340" t="s">
        <v>394</v>
      </c>
      <c r="Y720" s="729" t="s">
        <v>396</v>
      </c>
      <c r="Z720" s="730" t="s">
        <v>1790</v>
      </c>
    </row>
    <row r="721" spans="1:26" ht="38.1" customHeight="1" x14ac:dyDescent="0.3">
      <c r="A721" s="1145"/>
      <c r="B721" s="1248"/>
      <c r="C721" s="1316"/>
      <c r="D721" s="1301"/>
      <c r="E721" s="1248"/>
      <c r="F721" s="1248"/>
      <c r="G721" s="1255"/>
      <c r="H721" s="1248"/>
      <c r="I721" s="1256"/>
      <c r="J721" s="165">
        <v>16</v>
      </c>
      <c r="K721" s="375" t="s">
        <v>847</v>
      </c>
      <c r="L721" s="375">
        <v>16</v>
      </c>
      <c r="M721" s="365">
        <f t="shared" si="99"/>
        <v>1</v>
      </c>
      <c r="N721" s="1197"/>
      <c r="O721" s="382">
        <v>12</v>
      </c>
      <c r="P721" s="389">
        <f t="shared" si="100"/>
        <v>0.75</v>
      </c>
      <c r="Q721" s="585" t="s">
        <v>394</v>
      </c>
      <c r="R721" s="375" t="s">
        <v>445</v>
      </c>
      <c r="S721" s="586" t="s">
        <v>394</v>
      </c>
      <c r="T721" s="587" t="s">
        <v>446</v>
      </c>
      <c r="U721" s="587" t="s">
        <v>396</v>
      </c>
      <c r="V721" s="587" t="s">
        <v>396</v>
      </c>
      <c r="W721" s="587" t="s">
        <v>396</v>
      </c>
      <c r="X721" s="340" t="s">
        <v>394</v>
      </c>
      <c r="Y721" s="587" t="s">
        <v>396</v>
      </c>
      <c r="Z721" s="466" t="s">
        <v>1774</v>
      </c>
    </row>
    <row r="722" spans="1:26" ht="38.1" customHeight="1" x14ac:dyDescent="0.3">
      <c r="A722" s="1145"/>
      <c r="B722" s="1248"/>
      <c r="C722" s="1316"/>
      <c r="D722" s="1301"/>
      <c r="E722" s="1248"/>
      <c r="F722" s="1248"/>
      <c r="G722" s="1255"/>
      <c r="H722" s="1248"/>
      <c r="I722" s="1254" t="s">
        <v>848</v>
      </c>
      <c r="J722" s="165">
        <v>16</v>
      </c>
      <c r="K722" s="375" t="s">
        <v>849</v>
      </c>
      <c r="L722" s="375">
        <v>16</v>
      </c>
      <c r="M722" s="365">
        <f t="shared" si="99"/>
        <v>1</v>
      </c>
      <c r="N722" s="1197"/>
      <c r="O722" s="382">
        <v>12</v>
      </c>
      <c r="P722" s="389">
        <f t="shared" si="100"/>
        <v>0.75</v>
      </c>
      <c r="Q722" s="585" t="s">
        <v>394</v>
      </c>
      <c r="R722" s="375" t="s">
        <v>445</v>
      </c>
      <c r="S722" s="586" t="s">
        <v>394</v>
      </c>
      <c r="T722" s="587" t="s">
        <v>446</v>
      </c>
      <c r="U722" s="587" t="s">
        <v>396</v>
      </c>
      <c r="V722" s="587" t="s">
        <v>396</v>
      </c>
      <c r="W722" s="587" t="s">
        <v>396</v>
      </c>
      <c r="X722" s="340" t="s">
        <v>394</v>
      </c>
      <c r="Y722" s="587" t="s">
        <v>396</v>
      </c>
      <c r="Z722" s="466" t="s">
        <v>1774</v>
      </c>
    </row>
    <row r="723" spans="1:26" ht="38.1" customHeight="1" x14ac:dyDescent="0.3">
      <c r="A723" s="1145"/>
      <c r="B723" s="1248"/>
      <c r="C723" s="1316"/>
      <c r="D723" s="1301"/>
      <c r="E723" s="1248"/>
      <c r="F723" s="1248"/>
      <c r="G723" s="1255"/>
      <c r="H723" s="1248"/>
      <c r="I723" s="1255"/>
      <c r="J723" s="165">
        <v>21</v>
      </c>
      <c r="K723" s="375" t="s">
        <v>851</v>
      </c>
      <c r="L723" s="375">
        <v>21</v>
      </c>
      <c r="M723" s="365">
        <f t="shared" si="99"/>
        <v>1</v>
      </c>
      <c r="N723" s="1197"/>
      <c r="O723" s="382">
        <v>18</v>
      </c>
      <c r="P723" s="389">
        <f t="shared" si="100"/>
        <v>0.8571428571428571</v>
      </c>
      <c r="Q723" s="585" t="s">
        <v>394</v>
      </c>
      <c r="R723" s="375" t="s">
        <v>445</v>
      </c>
      <c r="S723" s="586" t="s">
        <v>394</v>
      </c>
      <c r="T723" s="587" t="s">
        <v>446</v>
      </c>
      <c r="U723" s="587" t="s">
        <v>396</v>
      </c>
      <c r="V723" s="587" t="s">
        <v>396</v>
      </c>
      <c r="W723" s="587" t="s">
        <v>396</v>
      </c>
      <c r="X723" s="340" t="s">
        <v>394</v>
      </c>
      <c r="Y723" s="729" t="s">
        <v>396</v>
      </c>
      <c r="Z723" s="730" t="s">
        <v>1791</v>
      </c>
    </row>
    <row r="724" spans="1:26" ht="38.1" customHeight="1" x14ac:dyDescent="0.3">
      <c r="A724" s="1145"/>
      <c r="B724" s="1248"/>
      <c r="C724" s="1316"/>
      <c r="D724" s="1301"/>
      <c r="E724" s="1248"/>
      <c r="F724" s="1248"/>
      <c r="G724" s="1255"/>
      <c r="H724" s="1248"/>
      <c r="I724" s="1255"/>
      <c r="J724" s="165">
        <v>21</v>
      </c>
      <c r="K724" s="375" t="s">
        <v>853</v>
      </c>
      <c r="L724" s="375">
        <v>21</v>
      </c>
      <c r="M724" s="365">
        <f t="shared" si="99"/>
        <v>1</v>
      </c>
      <c r="N724" s="1197"/>
      <c r="O724" s="382">
        <v>15</v>
      </c>
      <c r="P724" s="389">
        <f t="shared" si="100"/>
        <v>0.7142857142857143</v>
      </c>
      <c r="Q724" s="585" t="s">
        <v>394</v>
      </c>
      <c r="R724" s="375" t="s">
        <v>445</v>
      </c>
      <c r="S724" s="586" t="s">
        <v>394</v>
      </c>
      <c r="T724" s="587" t="s">
        <v>446</v>
      </c>
      <c r="U724" s="587" t="s">
        <v>396</v>
      </c>
      <c r="V724" s="587" t="s">
        <v>396</v>
      </c>
      <c r="W724" s="340" t="s">
        <v>394</v>
      </c>
      <c r="X724" s="587" t="s">
        <v>396</v>
      </c>
      <c r="Y724" s="729" t="s">
        <v>396</v>
      </c>
      <c r="Z724" s="730" t="s">
        <v>1792</v>
      </c>
    </row>
    <row r="725" spans="1:26" ht="38.1" customHeight="1" x14ac:dyDescent="0.3">
      <c r="A725" s="1145"/>
      <c r="B725" s="1248"/>
      <c r="C725" s="1316"/>
      <c r="D725" s="1301"/>
      <c r="E725" s="1248"/>
      <c r="F725" s="1248"/>
      <c r="G725" s="1255"/>
      <c r="H725" s="1248"/>
      <c r="I725" s="1255"/>
      <c r="J725" s="165">
        <v>19</v>
      </c>
      <c r="K725" s="375" t="s">
        <v>855</v>
      </c>
      <c r="L725" s="375">
        <v>19</v>
      </c>
      <c r="M725" s="365">
        <f t="shared" si="99"/>
        <v>1</v>
      </c>
      <c r="N725" s="1197"/>
      <c r="O725" s="382">
        <v>12</v>
      </c>
      <c r="P725" s="389">
        <f t="shared" si="100"/>
        <v>0.63157894736842102</v>
      </c>
      <c r="Q725" s="585" t="s">
        <v>394</v>
      </c>
      <c r="R725" s="375" t="s">
        <v>445</v>
      </c>
      <c r="S725" s="586" t="s">
        <v>394</v>
      </c>
      <c r="T725" s="587" t="s">
        <v>446</v>
      </c>
      <c r="U725" s="587" t="s">
        <v>396</v>
      </c>
      <c r="V725" s="587" t="s">
        <v>396</v>
      </c>
      <c r="W725" s="587" t="s">
        <v>396</v>
      </c>
      <c r="X725" s="340" t="s">
        <v>394</v>
      </c>
      <c r="Y725" s="587" t="s">
        <v>396</v>
      </c>
      <c r="Z725" s="466" t="s">
        <v>1774</v>
      </c>
    </row>
    <row r="726" spans="1:26" ht="38.1" customHeight="1" x14ac:dyDescent="0.3">
      <c r="A726" s="1145"/>
      <c r="B726" s="1248"/>
      <c r="C726" s="1316"/>
      <c r="D726" s="1301"/>
      <c r="E726" s="1248"/>
      <c r="F726" s="1248"/>
      <c r="G726" s="1255"/>
      <c r="H726" s="1248"/>
      <c r="I726" s="1256"/>
      <c r="J726" s="165">
        <v>18</v>
      </c>
      <c r="K726" s="375" t="s">
        <v>856</v>
      </c>
      <c r="L726" s="375">
        <v>18</v>
      </c>
      <c r="M726" s="365">
        <f t="shared" si="99"/>
        <v>1</v>
      </c>
      <c r="N726" s="1197"/>
      <c r="O726" s="382">
        <v>17</v>
      </c>
      <c r="P726" s="389">
        <f t="shared" si="100"/>
        <v>0.94444444444444442</v>
      </c>
      <c r="Q726" s="585" t="s">
        <v>394</v>
      </c>
      <c r="R726" s="375" t="s">
        <v>445</v>
      </c>
      <c r="S726" s="586" t="s">
        <v>394</v>
      </c>
      <c r="T726" s="587" t="s">
        <v>446</v>
      </c>
      <c r="U726" s="587" t="s">
        <v>396</v>
      </c>
      <c r="V726" s="587" t="s">
        <v>396</v>
      </c>
      <c r="W726" s="340" t="s">
        <v>394</v>
      </c>
      <c r="X726" s="587" t="s">
        <v>396</v>
      </c>
      <c r="Y726" s="587" t="s">
        <v>396</v>
      </c>
      <c r="Z726" s="466" t="s">
        <v>1774</v>
      </c>
    </row>
    <row r="727" spans="1:26" ht="38.1" customHeight="1" x14ac:dyDescent="0.3">
      <c r="A727" s="1145"/>
      <c r="B727" s="1248"/>
      <c r="C727" s="1316"/>
      <c r="D727" s="1301"/>
      <c r="E727" s="1248"/>
      <c r="F727" s="1248"/>
      <c r="G727" s="1255"/>
      <c r="H727" s="1248"/>
      <c r="I727" s="1254" t="s">
        <v>1161</v>
      </c>
      <c r="J727" s="165">
        <v>15</v>
      </c>
      <c r="K727" s="375" t="s">
        <v>858</v>
      </c>
      <c r="L727" s="375">
        <v>15</v>
      </c>
      <c r="M727" s="365">
        <f t="shared" si="99"/>
        <v>1</v>
      </c>
      <c r="N727" s="1197"/>
      <c r="O727" s="382">
        <v>8</v>
      </c>
      <c r="P727" s="389">
        <f t="shared" si="100"/>
        <v>0.53333333333333333</v>
      </c>
      <c r="Q727" s="585" t="s">
        <v>394</v>
      </c>
      <c r="R727" s="375" t="s">
        <v>445</v>
      </c>
      <c r="S727" s="586" t="s">
        <v>394</v>
      </c>
      <c r="T727" s="587" t="s">
        <v>446</v>
      </c>
      <c r="U727" s="587" t="s">
        <v>396</v>
      </c>
      <c r="V727" s="340" t="s">
        <v>394</v>
      </c>
      <c r="W727" s="587" t="s">
        <v>396</v>
      </c>
      <c r="X727" s="587" t="s">
        <v>396</v>
      </c>
      <c r="Y727" s="587" t="s">
        <v>396</v>
      </c>
      <c r="Z727" s="466" t="s">
        <v>1774</v>
      </c>
    </row>
    <row r="728" spans="1:26" ht="38.1" customHeight="1" x14ac:dyDescent="0.3">
      <c r="A728" s="1145"/>
      <c r="B728" s="1248"/>
      <c r="C728" s="1316"/>
      <c r="D728" s="1301"/>
      <c r="E728" s="1248"/>
      <c r="F728" s="1248"/>
      <c r="G728" s="1255"/>
      <c r="H728" s="1248"/>
      <c r="I728" s="1255"/>
      <c r="J728" s="165">
        <v>22</v>
      </c>
      <c r="K728" s="375" t="s">
        <v>613</v>
      </c>
      <c r="L728" s="375">
        <v>22</v>
      </c>
      <c r="M728" s="365">
        <f t="shared" si="99"/>
        <v>1</v>
      </c>
      <c r="N728" s="1197"/>
      <c r="O728" s="382">
        <v>19</v>
      </c>
      <c r="P728" s="389">
        <f t="shared" si="100"/>
        <v>0.86363636363636365</v>
      </c>
      <c r="Q728" s="585" t="s">
        <v>394</v>
      </c>
      <c r="R728" s="375" t="s">
        <v>445</v>
      </c>
      <c r="S728" s="586" t="s">
        <v>394</v>
      </c>
      <c r="T728" s="587" t="s">
        <v>446</v>
      </c>
      <c r="U728" s="587" t="s">
        <v>396</v>
      </c>
      <c r="V728" s="587" t="s">
        <v>396</v>
      </c>
      <c r="W728" s="587" t="s">
        <v>396</v>
      </c>
      <c r="X728" s="340" t="s">
        <v>394</v>
      </c>
      <c r="Y728" s="729" t="s">
        <v>396</v>
      </c>
      <c r="Z728" s="730" t="s">
        <v>1793</v>
      </c>
    </row>
    <row r="729" spans="1:26" ht="38.1" customHeight="1" x14ac:dyDescent="0.3">
      <c r="A729" s="1145"/>
      <c r="B729" s="1248"/>
      <c r="C729" s="1316"/>
      <c r="D729" s="1301"/>
      <c r="E729" s="1248"/>
      <c r="F729" s="1248"/>
      <c r="G729" s="1255"/>
      <c r="H729" s="1248"/>
      <c r="I729" s="1255"/>
      <c r="J729" s="165">
        <v>19</v>
      </c>
      <c r="K729" s="375" t="s">
        <v>615</v>
      </c>
      <c r="L729" s="375">
        <v>19</v>
      </c>
      <c r="M729" s="365">
        <f t="shared" si="99"/>
        <v>1</v>
      </c>
      <c r="N729" s="1197"/>
      <c r="O729" s="382">
        <v>13</v>
      </c>
      <c r="P729" s="389">
        <f t="shared" si="100"/>
        <v>0.68421052631578949</v>
      </c>
      <c r="Q729" s="585" t="s">
        <v>394</v>
      </c>
      <c r="R729" s="375" t="s">
        <v>445</v>
      </c>
      <c r="S729" s="586" t="s">
        <v>394</v>
      </c>
      <c r="T729" s="587" t="s">
        <v>446</v>
      </c>
      <c r="U729" s="587" t="s">
        <v>396</v>
      </c>
      <c r="V729" s="587" t="s">
        <v>396</v>
      </c>
      <c r="W729" s="587" t="s">
        <v>396</v>
      </c>
      <c r="X729" s="340" t="s">
        <v>394</v>
      </c>
      <c r="Y729" s="587" t="s">
        <v>396</v>
      </c>
      <c r="Z729" s="466" t="s">
        <v>1774</v>
      </c>
    </row>
    <row r="730" spans="1:26" ht="38.1" customHeight="1" x14ac:dyDescent="0.3">
      <c r="A730" s="1145"/>
      <c r="B730" s="1248"/>
      <c r="C730" s="1316"/>
      <c r="D730" s="1301"/>
      <c r="E730" s="1248"/>
      <c r="F730" s="1248"/>
      <c r="G730" s="1255"/>
      <c r="H730" s="1248"/>
      <c r="I730" s="1255"/>
      <c r="J730" s="165">
        <v>20</v>
      </c>
      <c r="K730" s="375" t="s">
        <v>617</v>
      </c>
      <c r="L730" s="375">
        <v>20</v>
      </c>
      <c r="M730" s="365">
        <f t="shared" si="99"/>
        <v>1</v>
      </c>
      <c r="N730" s="1197"/>
      <c r="O730" s="382">
        <v>19</v>
      </c>
      <c r="P730" s="389">
        <f t="shared" si="100"/>
        <v>0.95</v>
      </c>
      <c r="Q730" s="585" t="s">
        <v>394</v>
      </c>
      <c r="R730" s="375" t="s">
        <v>445</v>
      </c>
      <c r="S730" s="586" t="s">
        <v>394</v>
      </c>
      <c r="T730" s="587" t="s">
        <v>446</v>
      </c>
      <c r="U730" s="587" t="s">
        <v>396</v>
      </c>
      <c r="V730" s="587" t="s">
        <v>396</v>
      </c>
      <c r="W730" s="587" t="s">
        <v>396</v>
      </c>
      <c r="X730" s="340" t="s">
        <v>394</v>
      </c>
      <c r="Y730" s="587" t="s">
        <v>396</v>
      </c>
      <c r="Z730" s="466" t="s">
        <v>1774</v>
      </c>
    </row>
    <row r="731" spans="1:26" ht="38.1" customHeight="1" x14ac:dyDescent="0.3">
      <c r="A731" s="1145"/>
      <c r="B731" s="1248"/>
      <c r="C731" s="1316"/>
      <c r="D731" s="1301"/>
      <c r="E731" s="1248"/>
      <c r="F731" s="1248"/>
      <c r="G731" s="1255"/>
      <c r="H731" s="1248"/>
      <c r="I731" s="1255"/>
      <c r="J731" s="165">
        <v>20</v>
      </c>
      <c r="K731" s="375" t="s">
        <v>627</v>
      </c>
      <c r="L731" s="375">
        <v>19</v>
      </c>
      <c r="M731" s="365">
        <f t="shared" si="99"/>
        <v>0.95</v>
      </c>
      <c r="N731" s="1197"/>
      <c r="O731" s="382">
        <v>18</v>
      </c>
      <c r="P731" s="389">
        <f t="shared" si="100"/>
        <v>0.94736842105263153</v>
      </c>
      <c r="Q731" s="585" t="s">
        <v>394</v>
      </c>
      <c r="R731" s="375" t="s">
        <v>445</v>
      </c>
      <c r="S731" s="586" t="s">
        <v>394</v>
      </c>
      <c r="T731" s="587" t="s">
        <v>446</v>
      </c>
      <c r="U731" s="587" t="s">
        <v>396</v>
      </c>
      <c r="V731" s="587" t="s">
        <v>396</v>
      </c>
      <c r="W731" s="587" t="s">
        <v>396</v>
      </c>
      <c r="X731" s="340" t="s">
        <v>394</v>
      </c>
      <c r="Y731" s="587" t="s">
        <v>396</v>
      </c>
      <c r="Z731" s="466" t="s">
        <v>1774</v>
      </c>
    </row>
    <row r="732" spans="1:26" ht="38.1" customHeight="1" x14ac:dyDescent="0.3">
      <c r="A732" s="1145"/>
      <c r="B732" s="1248"/>
      <c r="C732" s="1316"/>
      <c r="D732" s="1301"/>
      <c r="E732" s="1248"/>
      <c r="F732" s="1248"/>
      <c r="G732" s="1255"/>
      <c r="H732" s="1248"/>
      <c r="I732" s="1255"/>
      <c r="J732" s="165">
        <v>18</v>
      </c>
      <c r="K732" s="375" t="s">
        <v>628</v>
      </c>
      <c r="L732" s="375">
        <v>18</v>
      </c>
      <c r="M732" s="365">
        <f t="shared" si="99"/>
        <v>1</v>
      </c>
      <c r="N732" s="1197"/>
      <c r="O732" s="382">
        <v>10</v>
      </c>
      <c r="P732" s="389">
        <f t="shared" si="100"/>
        <v>0.55555555555555558</v>
      </c>
      <c r="Q732" s="585" t="s">
        <v>394</v>
      </c>
      <c r="R732" s="375" t="s">
        <v>445</v>
      </c>
      <c r="S732" s="586" t="s">
        <v>394</v>
      </c>
      <c r="T732" s="587" t="s">
        <v>446</v>
      </c>
      <c r="U732" s="587" t="s">
        <v>396</v>
      </c>
      <c r="V732" s="587" t="s">
        <v>396</v>
      </c>
      <c r="W732" s="340" t="s">
        <v>394</v>
      </c>
      <c r="X732" s="587" t="s">
        <v>396</v>
      </c>
      <c r="Y732" s="587" t="s">
        <v>396</v>
      </c>
      <c r="Z732" s="466" t="s">
        <v>1774</v>
      </c>
    </row>
    <row r="733" spans="1:26" ht="38.1" customHeight="1" x14ac:dyDescent="0.3">
      <c r="A733" s="1146"/>
      <c r="B733" s="1249"/>
      <c r="C733" s="1317"/>
      <c r="D733" s="1302"/>
      <c r="E733" s="1249"/>
      <c r="F733" s="1249"/>
      <c r="G733" s="1256"/>
      <c r="H733" s="1249"/>
      <c r="I733" s="1256"/>
      <c r="J733" s="165">
        <v>19</v>
      </c>
      <c r="K733" s="375" t="s">
        <v>629</v>
      </c>
      <c r="L733" s="581">
        <v>19</v>
      </c>
      <c r="M733" s="365">
        <f t="shared" si="99"/>
        <v>1</v>
      </c>
      <c r="N733" s="1198"/>
      <c r="O733" s="382">
        <v>14</v>
      </c>
      <c r="P733" s="389">
        <f t="shared" si="100"/>
        <v>0.73684210526315785</v>
      </c>
      <c r="Q733" s="585" t="s">
        <v>394</v>
      </c>
      <c r="R733" s="375" t="s">
        <v>445</v>
      </c>
      <c r="S733" s="586" t="s">
        <v>394</v>
      </c>
      <c r="T733" s="587" t="s">
        <v>446</v>
      </c>
      <c r="U733" s="587" t="s">
        <v>396</v>
      </c>
      <c r="V733" s="587" t="s">
        <v>396</v>
      </c>
      <c r="W733" s="340" t="s">
        <v>394</v>
      </c>
      <c r="X733" s="587" t="s">
        <v>396</v>
      </c>
      <c r="Y733" s="587" t="s">
        <v>396</v>
      </c>
      <c r="Z733" s="466" t="s">
        <v>1774</v>
      </c>
    </row>
    <row r="734" spans="1:26" ht="39.9" customHeight="1" x14ac:dyDescent="0.3">
      <c r="A734" s="1144" t="s">
        <v>865</v>
      </c>
      <c r="B734" s="1247" t="s">
        <v>866</v>
      </c>
      <c r="C734" s="1247" t="s">
        <v>1743</v>
      </c>
      <c r="D734" s="1300" t="s">
        <v>867</v>
      </c>
      <c r="E734" s="1294" t="s">
        <v>1794</v>
      </c>
      <c r="F734" s="1247" t="s">
        <v>1795</v>
      </c>
      <c r="G734" s="1247" t="s">
        <v>690</v>
      </c>
      <c r="H734" s="1247" t="s">
        <v>870</v>
      </c>
      <c r="I734" s="226" t="s">
        <v>785</v>
      </c>
      <c r="J734" s="218">
        <v>10</v>
      </c>
      <c r="K734" s="346" t="s">
        <v>785</v>
      </c>
      <c r="L734" s="99">
        <v>9</v>
      </c>
      <c r="M734" s="365">
        <f t="shared" si="99"/>
        <v>0.9</v>
      </c>
      <c r="N734" s="1106" t="s">
        <v>871</v>
      </c>
      <c r="O734" s="357">
        <v>9</v>
      </c>
      <c r="P734" s="365">
        <f t="shared" si="100"/>
        <v>1</v>
      </c>
      <c r="Q734" s="335" t="s">
        <v>394</v>
      </c>
      <c r="R734" s="99" t="s">
        <v>445</v>
      </c>
      <c r="S734" s="345" t="s">
        <v>394</v>
      </c>
      <c r="T734" s="352" t="s">
        <v>446</v>
      </c>
      <c r="U734" s="352" t="s">
        <v>396</v>
      </c>
      <c r="V734" s="352" t="s">
        <v>396</v>
      </c>
      <c r="W734" s="352" t="s">
        <v>396</v>
      </c>
      <c r="X734" s="384" t="s">
        <v>394</v>
      </c>
      <c r="Y734" s="353" t="s">
        <v>396</v>
      </c>
      <c r="Z734" s="1165" t="s">
        <v>1796</v>
      </c>
    </row>
    <row r="735" spans="1:26" ht="39.9" customHeight="1" x14ac:dyDescent="0.3">
      <c r="A735" s="1145"/>
      <c r="B735" s="1248"/>
      <c r="C735" s="1248"/>
      <c r="D735" s="1301"/>
      <c r="E735" s="1295"/>
      <c r="F735" s="1248"/>
      <c r="G735" s="1248"/>
      <c r="H735" s="1248"/>
      <c r="I735" s="226" t="s">
        <v>599</v>
      </c>
      <c r="J735" s="218">
        <v>17</v>
      </c>
      <c r="K735" s="346" t="s">
        <v>599</v>
      </c>
      <c r="L735" s="99">
        <v>17</v>
      </c>
      <c r="M735" s="365">
        <f t="shared" si="99"/>
        <v>1</v>
      </c>
      <c r="N735" s="1106"/>
      <c r="O735" s="357">
        <v>17</v>
      </c>
      <c r="P735" s="365">
        <f t="shared" si="100"/>
        <v>1</v>
      </c>
      <c r="Q735" s="335" t="s">
        <v>394</v>
      </c>
      <c r="R735" s="99" t="s">
        <v>445</v>
      </c>
      <c r="S735" s="345" t="s">
        <v>394</v>
      </c>
      <c r="T735" s="352" t="s">
        <v>446</v>
      </c>
      <c r="U735" s="352" t="s">
        <v>396</v>
      </c>
      <c r="V735" s="352" t="s">
        <v>396</v>
      </c>
      <c r="W735" s="352" t="s">
        <v>396</v>
      </c>
      <c r="X735" s="384" t="s">
        <v>394</v>
      </c>
      <c r="Y735" s="353" t="s">
        <v>396</v>
      </c>
      <c r="Z735" s="1166"/>
    </row>
    <row r="736" spans="1:26" ht="39.9" customHeight="1" x14ac:dyDescent="0.3">
      <c r="A736" s="1145"/>
      <c r="B736" s="1248"/>
      <c r="C736" s="1248"/>
      <c r="D736" s="1301"/>
      <c r="E736" s="1295"/>
      <c r="F736" s="1248"/>
      <c r="G736" s="1248"/>
      <c r="H736" s="1248"/>
      <c r="I736" s="226" t="s">
        <v>849</v>
      </c>
      <c r="J736" s="218">
        <v>6</v>
      </c>
      <c r="K736" s="346" t="s">
        <v>849</v>
      </c>
      <c r="L736" s="99">
        <v>3</v>
      </c>
      <c r="M736" s="365">
        <f t="shared" si="99"/>
        <v>0.5</v>
      </c>
      <c r="N736" s="1106"/>
      <c r="O736" s="357">
        <v>3</v>
      </c>
      <c r="P736" s="365">
        <f t="shared" si="100"/>
        <v>1</v>
      </c>
      <c r="Q736" s="335" t="s">
        <v>394</v>
      </c>
      <c r="R736" s="99" t="s">
        <v>445</v>
      </c>
      <c r="S736" s="345" t="s">
        <v>394</v>
      </c>
      <c r="T736" s="352" t="s">
        <v>446</v>
      </c>
      <c r="U736" s="352" t="s">
        <v>396</v>
      </c>
      <c r="V736" s="352" t="s">
        <v>396</v>
      </c>
      <c r="W736" s="352" t="s">
        <v>396</v>
      </c>
      <c r="X736" s="384" t="s">
        <v>394</v>
      </c>
      <c r="Y736" s="353" t="s">
        <v>396</v>
      </c>
      <c r="Z736" s="1166"/>
    </row>
    <row r="737" spans="1:26" ht="39.9" customHeight="1" x14ac:dyDescent="0.3">
      <c r="A737" s="1145"/>
      <c r="B737" s="1248"/>
      <c r="C737" s="1248"/>
      <c r="D737" s="1301"/>
      <c r="E737" s="1295"/>
      <c r="F737" s="1248"/>
      <c r="G737" s="1248"/>
      <c r="H737" s="1248"/>
      <c r="I737" s="226" t="s">
        <v>873</v>
      </c>
      <c r="J737" s="218">
        <v>7</v>
      </c>
      <c r="K737" s="346" t="s">
        <v>873</v>
      </c>
      <c r="L737" s="99">
        <v>7</v>
      </c>
      <c r="M737" s="365">
        <f t="shared" si="99"/>
        <v>1</v>
      </c>
      <c r="N737" s="1106"/>
      <c r="O737" s="357">
        <v>7</v>
      </c>
      <c r="P737" s="365">
        <f t="shared" si="100"/>
        <v>1</v>
      </c>
      <c r="Q737" s="335" t="s">
        <v>394</v>
      </c>
      <c r="R737" s="99" t="s">
        <v>445</v>
      </c>
      <c r="S737" s="345" t="s">
        <v>394</v>
      </c>
      <c r="T737" s="352" t="s">
        <v>446</v>
      </c>
      <c r="U737" s="352" t="s">
        <v>396</v>
      </c>
      <c r="V737" s="352" t="s">
        <v>396</v>
      </c>
      <c r="W737" s="352" t="s">
        <v>396</v>
      </c>
      <c r="X737" s="384" t="s">
        <v>394</v>
      </c>
      <c r="Y737" s="353" t="s">
        <v>396</v>
      </c>
      <c r="Z737" s="1166"/>
    </row>
    <row r="738" spans="1:26" ht="39.9" customHeight="1" x14ac:dyDescent="0.3">
      <c r="A738" s="1145"/>
      <c r="B738" s="1248"/>
      <c r="C738" s="1248"/>
      <c r="D738" s="1301"/>
      <c r="E738" s="1295"/>
      <c r="F738" s="1248"/>
      <c r="G738" s="1248"/>
      <c r="H738" s="1248"/>
      <c r="I738" s="226" t="s">
        <v>855</v>
      </c>
      <c r="J738" s="218">
        <v>4</v>
      </c>
      <c r="K738" s="346" t="s">
        <v>855</v>
      </c>
      <c r="L738" s="99">
        <v>4</v>
      </c>
      <c r="M738" s="365">
        <f t="shared" si="99"/>
        <v>1</v>
      </c>
      <c r="N738" s="1106"/>
      <c r="O738" s="357">
        <v>4</v>
      </c>
      <c r="P738" s="365">
        <f t="shared" si="100"/>
        <v>1</v>
      </c>
      <c r="Q738" s="335" t="s">
        <v>394</v>
      </c>
      <c r="R738" s="99" t="s">
        <v>445</v>
      </c>
      <c r="S738" s="345" t="s">
        <v>394</v>
      </c>
      <c r="T738" s="352" t="s">
        <v>446</v>
      </c>
      <c r="U738" s="352" t="s">
        <v>396</v>
      </c>
      <c r="V738" s="352" t="s">
        <v>396</v>
      </c>
      <c r="W738" s="352" t="s">
        <v>396</v>
      </c>
      <c r="X738" s="384" t="s">
        <v>394</v>
      </c>
      <c r="Y738" s="353" t="s">
        <v>396</v>
      </c>
      <c r="Z738" s="1166"/>
    </row>
    <row r="739" spans="1:26" ht="76.8" customHeight="1" x14ac:dyDescent="0.3">
      <c r="A739" s="1146"/>
      <c r="B739" s="1249"/>
      <c r="C739" s="1249"/>
      <c r="D739" s="1302"/>
      <c r="E739" s="1296"/>
      <c r="F739" s="1249"/>
      <c r="G739" s="1249"/>
      <c r="H739" s="1249"/>
      <c r="I739" s="226" t="s">
        <v>856</v>
      </c>
      <c r="J739" s="218">
        <v>4</v>
      </c>
      <c r="K739" s="346" t="s">
        <v>856</v>
      </c>
      <c r="L739" s="99">
        <v>4</v>
      </c>
      <c r="M739" s="365">
        <f t="shared" si="99"/>
        <v>1</v>
      </c>
      <c r="N739" s="1107"/>
      <c r="O739" s="357">
        <v>4</v>
      </c>
      <c r="P739" s="365">
        <f t="shared" si="100"/>
        <v>1</v>
      </c>
      <c r="Q739" s="335" t="s">
        <v>394</v>
      </c>
      <c r="R739" s="99" t="s">
        <v>445</v>
      </c>
      <c r="S739" s="345" t="s">
        <v>394</v>
      </c>
      <c r="T739" s="352" t="s">
        <v>446</v>
      </c>
      <c r="U739" s="352" t="s">
        <v>396</v>
      </c>
      <c r="V739" s="352" t="s">
        <v>396</v>
      </c>
      <c r="W739" s="352" t="s">
        <v>396</v>
      </c>
      <c r="X739" s="384" t="s">
        <v>394</v>
      </c>
      <c r="Y739" s="353" t="s">
        <v>396</v>
      </c>
      <c r="Z739" s="1167"/>
    </row>
    <row r="740" spans="1:26" ht="27.9" customHeight="1" x14ac:dyDescent="0.3">
      <c r="A740" s="1144" t="s">
        <v>774</v>
      </c>
      <c r="B740" s="1247" t="s">
        <v>1797</v>
      </c>
      <c r="C740" s="1147" t="s">
        <v>1743</v>
      </c>
      <c r="D740" s="1300" t="s">
        <v>1798</v>
      </c>
      <c r="E740" s="1294" t="s">
        <v>1799</v>
      </c>
      <c r="F740" s="1247" t="s">
        <v>1347</v>
      </c>
      <c r="G740" s="1247" t="s">
        <v>1800</v>
      </c>
      <c r="H740" s="1247" t="s">
        <v>1801</v>
      </c>
      <c r="I740" s="1254" t="s">
        <v>923</v>
      </c>
      <c r="J740" s="218">
        <v>18</v>
      </c>
      <c r="K740" s="394" t="s">
        <v>643</v>
      </c>
      <c r="L740" s="99">
        <v>18</v>
      </c>
      <c r="M740" s="376">
        <f t="shared" si="99"/>
        <v>1</v>
      </c>
      <c r="N740" s="1123" t="s">
        <v>1802</v>
      </c>
      <c r="O740" s="564">
        <v>18</v>
      </c>
      <c r="P740" s="376">
        <v>1</v>
      </c>
      <c r="Q740" s="494" t="s">
        <v>394</v>
      </c>
      <c r="R740" s="99" t="s">
        <v>445</v>
      </c>
      <c r="S740" s="345" t="s">
        <v>394</v>
      </c>
      <c r="T740" s="352" t="s">
        <v>446</v>
      </c>
      <c r="U740" s="352" t="s">
        <v>396</v>
      </c>
      <c r="V740" s="352" t="s">
        <v>396</v>
      </c>
      <c r="W740" s="352" t="s">
        <v>396</v>
      </c>
      <c r="X740" s="384" t="s">
        <v>394</v>
      </c>
      <c r="Y740" s="353" t="s">
        <v>396</v>
      </c>
      <c r="Z740" s="466" t="s">
        <v>517</v>
      </c>
    </row>
    <row r="741" spans="1:26" ht="27.9" customHeight="1" x14ac:dyDescent="0.3">
      <c r="A741" s="1145"/>
      <c r="B741" s="1248"/>
      <c r="C741" s="1148"/>
      <c r="D741" s="1301"/>
      <c r="E741" s="1295"/>
      <c r="F741" s="1248"/>
      <c r="G741" s="1248"/>
      <c r="H741" s="1248"/>
      <c r="I741" s="1255"/>
      <c r="J741" s="165">
        <v>16</v>
      </c>
      <c r="K741" s="394" t="s">
        <v>646</v>
      </c>
      <c r="L741" s="99">
        <v>16</v>
      </c>
      <c r="M741" s="376">
        <f t="shared" si="99"/>
        <v>1</v>
      </c>
      <c r="N741" s="1124"/>
      <c r="O741" s="564">
        <v>16</v>
      </c>
      <c r="P741" s="101">
        <f t="shared" ref="P741:P749" si="101">IF(O741="-----","-----",O741/L741)</f>
        <v>1</v>
      </c>
      <c r="Q741" s="494" t="s">
        <v>394</v>
      </c>
      <c r="R741" s="99" t="s">
        <v>445</v>
      </c>
      <c r="S741" s="345" t="s">
        <v>394</v>
      </c>
      <c r="T741" s="352" t="s">
        <v>446</v>
      </c>
      <c r="U741" s="352" t="s">
        <v>396</v>
      </c>
      <c r="V741" s="352" t="s">
        <v>396</v>
      </c>
      <c r="W741" s="352" t="s">
        <v>396</v>
      </c>
      <c r="X741" s="384" t="s">
        <v>394</v>
      </c>
      <c r="Y741" s="353" t="s">
        <v>396</v>
      </c>
      <c r="Z741" s="466" t="s">
        <v>517</v>
      </c>
    </row>
    <row r="742" spans="1:26" ht="27.9" customHeight="1" x14ac:dyDescent="0.3">
      <c r="A742" s="1145"/>
      <c r="B742" s="1248"/>
      <c r="C742" s="1148"/>
      <c r="D742" s="1301"/>
      <c r="E742" s="1295"/>
      <c r="F742" s="1248"/>
      <c r="G742" s="1248"/>
      <c r="H742" s="1248"/>
      <c r="I742" s="1255"/>
      <c r="J742" s="165">
        <v>17</v>
      </c>
      <c r="K742" s="394" t="s">
        <v>647</v>
      </c>
      <c r="L742" s="99">
        <v>17</v>
      </c>
      <c r="M742" s="376">
        <f t="shared" si="99"/>
        <v>1</v>
      </c>
      <c r="N742" s="1124"/>
      <c r="O742" s="564">
        <v>17</v>
      </c>
      <c r="P742" s="101">
        <f t="shared" si="101"/>
        <v>1</v>
      </c>
      <c r="Q742" s="494" t="s">
        <v>394</v>
      </c>
      <c r="R742" s="99" t="s">
        <v>445</v>
      </c>
      <c r="S742" s="345" t="s">
        <v>394</v>
      </c>
      <c r="T742" s="352" t="s">
        <v>446</v>
      </c>
      <c r="U742" s="352" t="s">
        <v>396</v>
      </c>
      <c r="V742" s="352" t="s">
        <v>396</v>
      </c>
      <c r="W742" s="352" t="s">
        <v>396</v>
      </c>
      <c r="X742" s="384" t="s">
        <v>394</v>
      </c>
      <c r="Y742" s="353" t="s">
        <v>396</v>
      </c>
      <c r="Z742" s="466" t="s">
        <v>517</v>
      </c>
    </row>
    <row r="743" spans="1:26" ht="27.9" customHeight="1" x14ac:dyDescent="0.3">
      <c r="A743" s="1145"/>
      <c r="B743" s="1248"/>
      <c r="C743" s="1148"/>
      <c r="D743" s="1301"/>
      <c r="E743" s="1295"/>
      <c r="F743" s="1248"/>
      <c r="G743" s="1248"/>
      <c r="H743" s="1248"/>
      <c r="I743" s="1255"/>
      <c r="J743" s="165">
        <v>16</v>
      </c>
      <c r="K743" s="394" t="s">
        <v>648</v>
      </c>
      <c r="L743" s="99">
        <v>16</v>
      </c>
      <c r="M743" s="376">
        <f t="shared" si="99"/>
        <v>1</v>
      </c>
      <c r="N743" s="1124"/>
      <c r="O743" s="564">
        <v>16</v>
      </c>
      <c r="P743" s="101">
        <f t="shared" si="101"/>
        <v>1</v>
      </c>
      <c r="Q743" s="494" t="s">
        <v>394</v>
      </c>
      <c r="R743" s="99" t="s">
        <v>445</v>
      </c>
      <c r="S743" s="345" t="s">
        <v>394</v>
      </c>
      <c r="T743" s="352" t="s">
        <v>446</v>
      </c>
      <c r="U743" s="352" t="s">
        <v>396</v>
      </c>
      <c r="V743" s="352" t="s">
        <v>396</v>
      </c>
      <c r="W743" s="352" t="s">
        <v>396</v>
      </c>
      <c r="X743" s="384" t="s">
        <v>394</v>
      </c>
      <c r="Y743" s="353" t="s">
        <v>396</v>
      </c>
      <c r="Z743" s="466" t="s">
        <v>517</v>
      </c>
    </row>
    <row r="744" spans="1:26" ht="27.9" customHeight="1" x14ac:dyDescent="0.3">
      <c r="A744" s="1145"/>
      <c r="B744" s="1248"/>
      <c r="C744" s="1148"/>
      <c r="D744" s="1301"/>
      <c r="E744" s="1295"/>
      <c r="F744" s="1248"/>
      <c r="G744" s="1248"/>
      <c r="H744" s="1248"/>
      <c r="I744" s="1255"/>
      <c r="J744" s="165">
        <v>17</v>
      </c>
      <c r="K744" s="394" t="s">
        <v>649</v>
      </c>
      <c r="L744" s="99">
        <v>17</v>
      </c>
      <c r="M744" s="376">
        <f t="shared" si="99"/>
        <v>1</v>
      </c>
      <c r="N744" s="1124"/>
      <c r="O744" s="564">
        <v>17</v>
      </c>
      <c r="P744" s="101">
        <f t="shared" si="101"/>
        <v>1</v>
      </c>
      <c r="Q744" s="494" t="s">
        <v>394</v>
      </c>
      <c r="R744" s="99" t="s">
        <v>445</v>
      </c>
      <c r="S744" s="345" t="s">
        <v>394</v>
      </c>
      <c r="T744" s="352" t="s">
        <v>446</v>
      </c>
      <c r="U744" s="352" t="s">
        <v>396</v>
      </c>
      <c r="V744" s="352" t="s">
        <v>396</v>
      </c>
      <c r="W744" s="352" t="s">
        <v>396</v>
      </c>
      <c r="X744" s="384" t="s">
        <v>394</v>
      </c>
      <c r="Y744" s="353" t="s">
        <v>396</v>
      </c>
      <c r="Z744" s="466" t="s">
        <v>517</v>
      </c>
    </row>
    <row r="745" spans="1:26" ht="27.9" customHeight="1" x14ac:dyDescent="0.3">
      <c r="A745" s="1145"/>
      <c r="B745" s="1248"/>
      <c r="C745" s="1148"/>
      <c r="D745" s="1301"/>
      <c r="E745" s="1295"/>
      <c r="F745" s="1248"/>
      <c r="G745" s="1248"/>
      <c r="H745" s="1248"/>
      <c r="I745" s="1255"/>
      <c r="J745" s="165">
        <v>18</v>
      </c>
      <c r="K745" s="394" t="s">
        <v>590</v>
      </c>
      <c r="L745" s="99">
        <v>18</v>
      </c>
      <c r="M745" s="376">
        <f t="shared" si="99"/>
        <v>1</v>
      </c>
      <c r="N745" s="1124"/>
      <c r="O745" s="564">
        <v>18</v>
      </c>
      <c r="P745" s="101">
        <f t="shared" si="101"/>
        <v>1</v>
      </c>
      <c r="Q745" s="494" t="s">
        <v>394</v>
      </c>
      <c r="R745" s="99" t="s">
        <v>445</v>
      </c>
      <c r="S745" s="345" t="s">
        <v>394</v>
      </c>
      <c r="T745" s="352" t="s">
        <v>446</v>
      </c>
      <c r="U745" s="352" t="s">
        <v>396</v>
      </c>
      <c r="V745" s="352" t="s">
        <v>396</v>
      </c>
      <c r="W745" s="352" t="s">
        <v>396</v>
      </c>
      <c r="X745" s="384" t="s">
        <v>394</v>
      </c>
      <c r="Y745" s="353" t="s">
        <v>396</v>
      </c>
      <c r="Z745" s="466" t="s">
        <v>517</v>
      </c>
    </row>
    <row r="746" spans="1:26" ht="27.9" customHeight="1" x14ac:dyDescent="0.3">
      <c r="A746" s="1145"/>
      <c r="B746" s="1248"/>
      <c r="C746" s="1148"/>
      <c r="D746" s="1301"/>
      <c r="E746" s="1295"/>
      <c r="F746" s="1248"/>
      <c r="G746" s="1248"/>
      <c r="H746" s="1248"/>
      <c r="I746" s="1255"/>
      <c r="J746" s="165">
        <v>16</v>
      </c>
      <c r="K746" s="394" t="s">
        <v>592</v>
      </c>
      <c r="L746" s="99">
        <v>16</v>
      </c>
      <c r="M746" s="376">
        <f t="shared" si="99"/>
        <v>1</v>
      </c>
      <c r="N746" s="1124"/>
      <c r="O746" s="564">
        <v>16</v>
      </c>
      <c r="P746" s="101">
        <f t="shared" si="101"/>
        <v>1</v>
      </c>
      <c r="Q746" s="494" t="s">
        <v>394</v>
      </c>
      <c r="R746" s="99" t="s">
        <v>445</v>
      </c>
      <c r="S746" s="345" t="s">
        <v>394</v>
      </c>
      <c r="T746" s="352" t="s">
        <v>446</v>
      </c>
      <c r="U746" s="352" t="s">
        <v>396</v>
      </c>
      <c r="V746" s="352" t="s">
        <v>396</v>
      </c>
      <c r="W746" s="352" t="s">
        <v>396</v>
      </c>
      <c r="X746" s="384" t="s">
        <v>394</v>
      </c>
      <c r="Y746" s="353" t="s">
        <v>396</v>
      </c>
      <c r="Z746" s="466" t="s">
        <v>517</v>
      </c>
    </row>
    <row r="747" spans="1:26" ht="27.9" customHeight="1" x14ac:dyDescent="0.3">
      <c r="A747" s="1145"/>
      <c r="B747" s="1248"/>
      <c r="C747" s="1148"/>
      <c r="D747" s="1301"/>
      <c r="E747" s="1295"/>
      <c r="F747" s="1248"/>
      <c r="G747" s="1248"/>
      <c r="H747" s="1248"/>
      <c r="I747" s="1255"/>
      <c r="J747" s="165">
        <v>17</v>
      </c>
      <c r="K747" s="394" t="s">
        <v>594</v>
      </c>
      <c r="L747" s="99">
        <v>17</v>
      </c>
      <c r="M747" s="376">
        <f t="shared" si="99"/>
        <v>1</v>
      </c>
      <c r="N747" s="1124"/>
      <c r="O747" s="564">
        <v>17</v>
      </c>
      <c r="P747" s="101">
        <f t="shared" si="101"/>
        <v>1</v>
      </c>
      <c r="Q747" s="494" t="s">
        <v>394</v>
      </c>
      <c r="R747" s="99" t="s">
        <v>445</v>
      </c>
      <c r="S747" s="345" t="s">
        <v>394</v>
      </c>
      <c r="T747" s="352" t="s">
        <v>446</v>
      </c>
      <c r="U747" s="352" t="s">
        <v>396</v>
      </c>
      <c r="V747" s="352" t="s">
        <v>396</v>
      </c>
      <c r="W747" s="352" t="s">
        <v>396</v>
      </c>
      <c r="X747" s="384" t="s">
        <v>394</v>
      </c>
      <c r="Y747" s="353" t="s">
        <v>396</v>
      </c>
      <c r="Z747" s="466" t="s">
        <v>517</v>
      </c>
    </row>
    <row r="748" spans="1:26" ht="27.9" customHeight="1" x14ac:dyDescent="0.3">
      <c r="A748" s="1145"/>
      <c r="B748" s="1248"/>
      <c r="C748" s="1148"/>
      <c r="D748" s="1301"/>
      <c r="E748" s="1295"/>
      <c r="F748" s="1248"/>
      <c r="G748" s="1248"/>
      <c r="H748" s="1248"/>
      <c r="I748" s="1255"/>
      <c r="J748" s="165">
        <v>15</v>
      </c>
      <c r="K748" s="394" t="s">
        <v>784</v>
      </c>
      <c r="L748" s="99">
        <v>15</v>
      </c>
      <c r="M748" s="376">
        <f t="shared" si="99"/>
        <v>1</v>
      </c>
      <c r="N748" s="1124"/>
      <c r="O748" s="564">
        <v>15</v>
      </c>
      <c r="P748" s="101">
        <f t="shared" si="101"/>
        <v>1</v>
      </c>
      <c r="Q748" s="494" t="s">
        <v>394</v>
      </c>
      <c r="R748" s="99" t="s">
        <v>445</v>
      </c>
      <c r="S748" s="345" t="s">
        <v>394</v>
      </c>
      <c r="T748" s="352" t="s">
        <v>446</v>
      </c>
      <c r="U748" s="352" t="s">
        <v>396</v>
      </c>
      <c r="V748" s="352" t="s">
        <v>396</v>
      </c>
      <c r="W748" s="352" t="s">
        <v>396</v>
      </c>
      <c r="X748" s="384" t="s">
        <v>394</v>
      </c>
      <c r="Y748" s="353" t="s">
        <v>396</v>
      </c>
      <c r="Z748" s="466" t="s">
        <v>517</v>
      </c>
    </row>
    <row r="749" spans="1:26" ht="27.9" customHeight="1" x14ac:dyDescent="0.3">
      <c r="A749" s="1146"/>
      <c r="B749" s="1249"/>
      <c r="C749" s="1149"/>
      <c r="D749" s="1302"/>
      <c r="E749" s="1296"/>
      <c r="F749" s="1249"/>
      <c r="G749" s="1249"/>
      <c r="H749" s="1249"/>
      <c r="I749" s="1256"/>
      <c r="J749" s="165">
        <v>17</v>
      </c>
      <c r="K749" s="354" t="s">
        <v>785</v>
      </c>
      <c r="L749" s="99">
        <v>17</v>
      </c>
      <c r="M749" s="376">
        <f t="shared" si="99"/>
        <v>1</v>
      </c>
      <c r="N749" s="1125"/>
      <c r="O749" s="564">
        <v>17</v>
      </c>
      <c r="P749" s="101">
        <f t="shared" si="101"/>
        <v>1</v>
      </c>
      <c r="Q749" s="99" t="s">
        <v>394</v>
      </c>
      <c r="R749" s="99" t="s">
        <v>445</v>
      </c>
      <c r="S749" s="345" t="s">
        <v>394</v>
      </c>
      <c r="T749" s="352" t="s">
        <v>446</v>
      </c>
      <c r="U749" s="352" t="s">
        <v>396</v>
      </c>
      <c r="V749" s="352" t="s">
        <v>396</v>
      </c>
      <c r="W749" s="352" t="s">
        <v>396</v>
      </c>
      <c r="X749" s="384" t="s">
        <v>394</v>
      </c>
      <c r="Y749" s="353" t="s">
        <v>396</v>
      </c>
      <c r="Z749" s="466" t="s">
        <v>517</v>
      </c>
    </row>
    <row r="750" spans="1:26" ht="173.4" customHeight="1" x14ac:dyDescent="0.3">
      <c r="A750" s="791" t="s">
        <v>786</v>
      </c>
      <c r="B750" s="223" t="s">
        <v>787</v>
      </c>
      <c r="C750" s="166" t="s">
        <v>1803</v>
      </c>
      <c r="D750" s="192" t="s">
        <v>788</v>
      </c>
      <c r="E750" s="225" t="s">
        <v>789</v>
      </c>
      <c r="F750" s="167" t="s">
        <v>790</v>
      </c>
      <c r="G750" s="168" t="s">
        <v>791</v>
      </c>
      <c r="H750" s="223" t="s">
        <v>792</v>
      </c>
      <c r="I750" s="168" t="s">
        <v>793</v>
      </c>
      <c r="J750" s="300" t="s">
        <v>391</v>
      </c>
      <c r="K750" s="386" t="s">
        <v>391</v>
      </c>
      <c r="L750" s="375" t="s">
        <v>400</v>
      </c>
      <c r="M750" s="387" t="s">
        <v>400</v>
      </c>
      <c r="N750" s="377" t="s">
        <v>1804</v>
      </c>
      <c r="O750" s="375" t="s">
        <v>401</v>
      </c>
      <c r="P750" s="372" t="s">
        <v>401</v>
      </c>
      <c r="Q750" s="335" t="s">
        <v>394</v>
      </c>
      <c r="R750" s="99" t="s">
        <v>445</v>
      </c>
      <c r="S750" s="345" t="s">
        <v>394</v>
      </c>
      <c r="T750" s="352" t="s">
        <v>446</v>
      </c>
      <c r="U750" s="352" t="s">
        <v>396</v>
      </c>
      <c r="V750" s="352" t="s">
        <v>396</v>
      </c>
      <c r="W750" s="352" t="s">
        <v>396</v>
      </c>
      <c r="X750" s="340" t="s">
        <v>394</v>
      </c>
      <c r="Y750" s="430" t="s">
        <v>396</v>
      </c>
      <c r="Z750" s="466" t="s">
        <v>517</v>
      </c>
    </row>
    <row r="751" spans="1:26" ht="29.1" customHeight="1" x14ac:dyDescent="0.3">
      <c r="A751" s="1527" t="s">
        <v>1805</v>
      </c>
      <c r="B751" s="1156" t="s">
        <v>1806</v>
      </c>
      <c r="C751" s="1297" t="s">
        <v>1807</v>
      </c>
      <c r="D751" s="1294" t="s">
        <v>1808</v>
      </c>
      <c r="E751" s="1192" t="s">
        <v>1809</v>
      </c>
      <c r="F751" s="1156" t="s">
        <v>1810</v>
      </c>
      <c r="G751" s="1254" t="s">
        <v>444</v>
      </c>
      <c r="H751" s="1247" t="s">
        <v>792</v>
      </c>
      <c r="I751" s="1254" t="s">
        <v>1222</v>
      </c>
      <c r="J751" s="165">
        <v>15</v>
      </c>
      <c r="K751" s="565" t="s">
        <v>858</v>
      </c>
      <c r="L751" s="566">
        <v>15</v>
      </c>
      <c r="M751" s="567">
        <f t="shared" ref="M751:M757" si="102">IF(L751="-----","-----",L751/J751)</f>
        <v>1</v>
      </c>
      <c r="N751" s="1196" t="s">
        <v>1811</v>
      </c>
      <c r="O751" s="354">
        <v>15</v>
      </c>
      <c r="P751" s="101">
        <f t="shared" ref="P751:P757" si="103">IF(O751="-----","-----",O751/L751)</f>
        <v>1</v>
      </c>
      <c r="Q751" s="335" t="s">
        <v>394</v>
      </c>
      <c r="R751" s="99" t="s">
        <v>445</v>
      </c>
      <c r="S751" s="345" t="s">
        <v>394</v>
      </c>
      <c r="T751" s="352" t="s">
        <v>446</v>
      </c>
      <c r="U751" s="352" t="s">
        <v>396</v>
      </c>
      <c r="V751" s="352" t="s">
        <v>396</v>
      </c>
      <c r="W751" s="352" t="s">
        <v>396</v>
      </c>
      <c r="X751" s="340" t="s">
        <v>394</v>
      </c>
      <c r="Y751" s="430" t="s">
        <v>396</v>
      </c>
      <c r="Z751" s="466" t="s">
        <v>517</v>
      </c>
    </row>
    <row r="752" spans="1:26" ht="29.1" customHeight="1" x14ac:dyDescent="0.3">
      <c r="A752" s="1528"/>
      <c r="B752" s="1157"/>
      <c r="C752" s="1298"/>
      <c r="D752" s="1295"/>
      <c r="E752" s="1193"/>
      <c r="F752" s="1157"/>
      <c r="G752" s="1255"/>
      <c r="H752" s="1248"/>
      <c r="I752" s="1255"/>
      <c r="J752" s="165">
        <v>22</v>
      </c>
      <c r="K752" s="565" t="s">
        <v>613</v>
      </c>
      <c r="L752" s="566">
        <v>22</v>
      </c>
      <c r="M752" s="567">
        <f t="shared" si="102"/>
        <v>1</v>
      </c>
      <c r="N752" s="1197"/>
      <c r="O752" s="354">
        <v>22</v>
      </c>
      <c r="P752" s="101">
        <f t="shared" si="103"/>
        <v>1</v>
      </c>
      <c r="Q752" s="335" t="s">
        <v>394</v>
      </c>
      <c r="R752" s="99" t="s">
        <v>445</v>
      </c>
      <c r="S752" s="345" t="s">
        <v>394</v>
      </c>
      <c r="T752" s="352" t="s">
        <v>446</v>
      </c>
      <c r="U752" s="352" t="s">
        <v>396</v>
      </c>
      <c r="V752" s="352" t="s">
        <v>396</v>
      </c>
      <c r="W752" s="352" t="s">
        <v>396</v>
      </c>
      <c r="X752" s="340" t="s">
        <v>394</v>
      </c>
      <c r="Y752" s="430" t="s">
        <v>396</v>
      </c>
      <c r="Z752" s="466" t="s">
        <v>517</v>
      </c>
    </row>
    <row r="753" spans="1:26" ht="29.1" customHeight="1" x14ac:dyDescent="0.3">
      <c r="A753" s="1528"/>
      <c r="B753" s="1157"/>
      <c r="C753" s="1298"/>
      <c r="D753" s="1295"/>
      <c r="E753" s="1193"/>
      <c r="F753" s="1157"/>
      <c r="G753" s="1255"/>
      <c r="H753" s="1248"/>
      <c r="I753" s="1255"/>
      <c r="J753" s="165">
        <v>19</v>
      </c>
      <c r="K753" s="565" t="s">
        <v>615</v>
      </c>
      <c r="L753" s="566">
        <v>19</v>
      </c>
      <c r="M753" s="567">
        <v>1</v>
      </c>
      <c r="N753" s="1197"/>
      <c r="O753" s="354">
        <v>19</v>
      </c>
      <c r="P753" s="101">
        <f t="shared" si="103"/>
        <v>1</v>
      </c>
      <c r="Q753" s="335" t="s">
        <v>394</v>
      </c>
      <c r="R753" s="99" t="s">
        <v>445</v>
      </c>
      <c r="S753" s="345" t="s">
        <v>394</v>
      </c>
      <c r="T753" s="352" t="s">
        <v>446</v>
      </c>
      <c r="U753" s="352" t="s">
        <v>396</v>
      </c>
      <c r="V753" s="352" t="s">
        <v>396</v>
      </c>
      <c r="W753" s="352" t="s">
        <v>396</v>
      </c>
      <c r="X753" s="340" t="s">
        <v>394</v>
      </c>
      <c r="Y753" s="430" t="s">
        <v>396</v>
      </c>
      <c r="Z753" s="466" t="s">
        <v>517</v>
      </c>
    </row>
    <row r="754" spans="1:26" ht="29.1" customHeight="1" x14ac:dyDescent="0.3">
      <c r="A754" s="1528"/>
      <c r="B754" s="1157"/>
      <c r="C754" s="1298"/>
      <c r="D754" s="1295"/>
      <c r="E754" s="1193"/>
      <c r="F754" s="1157"/>
      <c r="G754" s="1255"/>
      <c r="H754" s="1248"/>
      <c r="I754" s="1255"/>
      <c r="J754" s="165">
        <v>20</v>
      </c>
      <c r="K754" s="565" t="s">
        <v>617</v>
      </c>
      <c r="L754" s="566">
        <v>20</v>
      </c>
      <c r="M754" s="567">
        <v>1</v>
      </c>
      <c r="N754" s="1197"/>
      <c r="O754" s="354">
        <v>20</v>
      </c>
      <c r="P754" s="101">
        <f t="shared" si="103"/>
        <v>1</v>
      </c>
      <c r="Q754" s="335" t="s">
        <v>394</v>
      </c>
      <c r="R754" s="99" t="s">
        <v>445</v>
      </c>
      <c r="S754" s="345" t="s">
        <v>394</v>
      </c>
      <c r="T754" s="352" t="s">
        <v>446</v>
      </c>
      <c r="U754" s="352" t="s">
        <v>396</v>
      </c>
      <c r="V754" s="352" t="s">
        <v>396</v>
      </c>
      <c r="W754" s="352" t="s">
        <v>396</v>
      </c>
      <c r="X754" s="340" t="s">
        <v>394</v>
      </c>
      <c r="Y754" s="430" t="s">
        <v>396</v>
      </c>
      <c r="Z754" s="466" t="s">
        <v>517</v>
      </c>
    </row>
    <row r="755" spans="1:26" ht="24.9" customHeight="1" x14ac:dyDescent="0.3">
      <c r="A755" s="1528"/>
      <c r="B755" s="1157"/>
      <c r="C755" s="1298"/>
      <c r="D755" s="1295"/>
      <c r="E755" s="1193"/>
      <c r="F755" s="1157"/>
      <c r="G755" s="1255"/>
      <c r="H755" s="1248"/>
      <c r="I755" s="1255"/>
      <c r="J755" s="165">
        <v>20</v>
      </c>
      <c r="K755" s="565" t="s">
        <v>627</v>
      </c>
      <c r="L755" s="566">
        <v>19</v>
      </c>
      <c r="M755" s="567">
        <f t="shared" si="102"/>
        <v>0.95</v>
      </c>
      <c r="N755" s="1197"/>
      <c r="O755" s="354">
        <v>19</v>
      </c>
      <c r="P755" s="101">
        <f t="shared" si="103"/>
        <v>1</v>
      </c>
      <c r="Q755" s="335" t="s">
        <v>394</v>
      </c>
      <c r="R755" s="99" t="s">
        <v>445</v>
      </c>
      <c r="S755" s="345" t="s">
        <v>394</v>
      </c>
      <c r="T755" s="352" t="s">
        <v>446</v>
      </c>
      <c r="U755" s="352" t="s">
        <v>396</v>
      </c>
      <c r="V755" s="352" t="s">
        <v>396</v>
      </c>
      <c r="W755" s="352" t="s">
        <v>396</v>
      </c>
      <c r="X755" s="340" t="s">
        <v>394</v>
      </c>
      <c r="Y755" s="430" t="s">
        <v>396</v>
      </c>
      <c r="Z755" s="466" t="s">
        <v>517</v>
      </c>
    </row>
    <row r="756" spans="1:26" ht="24.9" customHeight="1" x14ac:dyDescent="0.3">
      <c r="A756" s="1528"/>
      <c r="B756" s="1157"/>
      <c r="C756" s="1298"/>
      <c r="D756" s="1295"/>
      <c r="E756" s="1193"/>
      <c r="F756" s="1157"/>
      <c r="G756" s="1255"/>
      <c r="H756" s="1248"/>
      <c r="I756" s="1255"/>
      <c r="J756" s="165">
        <v>19</v>
      </c>
      <c r="K756" s="565" t="s">
        <v>628</v>
      </c>
      <c r="L756" s="566">
        <v>18</v>
      </c>
      <c r="M756" s="567">
        <f t="shared" si="102"/>
        <v>0.94736842105263153</v>
      </c>
      <c r="N756" s="1197"/>
      <c r="O756" s="354">
        <v>18</v>
      </c>
      <c r="P756" s="101">
        <f t="shared" si="103"/>
        <v>1</v>
      </c>
      <c r="Q756" s="335" t="s">
        <v>394</v>
      </c>
      <c r="R756" s="99" t="s">
        <v>445</v>
      </c>
      <c r="S756" s="345" t="s">
        <v>394</v>
      </c>
      <c r="T756" s="352" t="s">
        <v>446</v>
      </c>
      <c r="U756" s="352" t="s">
        <v>396</v>
      </c>
      <c r="V756" s="352" t="s">
        <v>396</v>
      </c>
      <c r="W756" s="352" t="s">
        <v>396</v>
      </c>
      <c r="X756" s="340" t="s">
        <v>394</v>
      </c>
      <c r="Y756" s="430" t="s">
        <v>396</v>
      </c>
      <c r="Z756" s="466" t="s">
        <v>517</v>
      </c>
    </row>
    <row r="757" spans="1:26" ht="37.5" customHeight="1" x14ac:dyDescent="0.3">
      <c r="A757" s="1529"/>
      <c r="B757" s="1158"/>
      <c r="C757" s="1299"/>
      <c r="D757" s="1296"/>
      <c r="E757" s="1194"/>
      <c r="F757" s="1158"/>
      <c r="G757" s="1256"/>
      <c r="H757" s="1249"/>
      <c r="I757" s="1256"/>
      <c r="J757" s="165">
        <v>19</v>
      </c>
      <c r="K757" s="568" t="s">
        <v>629</v>
      </c>
      <c r="L757" s="569">
        <v>19</v>
      </c>
      <c r="M757" s="567">
        <f t="shared" si="102"/>
        <v>1</v>
      </c>
      <c r="N757" s="1198"/>
      <c r="O757" s="375">
        <v>19</v>
      </c>
      <c r="P757" s="101">
        <f t="shared" si="103"/>
        <v>1</v>
      </c>
      <c r="Q757" s="335" t="s">
        <v>394</v>
      </c>
      <c r="R757" s="99" t="s">
        <v>445</v>
      </c>
      <c r="S757" s="345" t="s">
        <v>394</v>
      </c>
      <c r="T757" s="352" t="s">
        <v>446</v>
      </c>
      <c r="U757" s="352" t="s">
        <v>396</v>
      </c>
      <c r="V757" s="352" t="s">
        <v>396</v>
      </c>
      <c r="W757" s="352" t="s">
        <v>396</v>
      </c>
      <c r="X757" s="340" t="s">
        <v>394</v>
      </c>
      <c r="Y757" s="430" t="s">
        <v>396</v>
      </c>
      <c r="Z757" s="466" t="s">
        <v>517</v>
      </c>
    </row>
    <row r="758" spans="1:26" ht="198.6" customHeight="1" x14ac:dyDescent="0.3">
      <c r="A758" s="294" t="s">
        <v>420</v>
      </c>
      <c r="B758" s="206" t="s">
        <v>421</v>
      </c>
      <c r="C758" s="206" t="s">
        <v>1807</v>
      </c>
      <c r="D758" s="204" t="s">
        <v>1812</v>
      </c>
      <c r="E758" s="210" t="s">
        <v>1813</v>
      </c>
      <c r="F758" s="206" t="s">
        <v>1814</v>
      </c>
      <c r="G758" s="206" t="s">
        <v>1815</v>
      </c>
      <c r="H758" s="206" t="s">
        <v>1816</v>
      </c>
      <c r="I758" s="206" t="s">
        <v>827</v>
      </c>
      <c r="J758" s="169">
        <v>2139</v>
      </c>
      <c r="K758" s="792" t="s">
        <v>827</v>
      </c>
      <c r="L758" s="510" t="s">
        <v>391</v>
      </c>
      <c r="M758" s="570" t="s">
        <v>400</v>
      </c>
      <c r="N758" s="571" t="s">
        <v>1817</v>
      </c>
      <c r="O758" s="424">
        <v>174</v>
      </c>
      <c r="P758" s="572">
        <v>1</v>
      </c>
      <c r="Q758" s="335" t="s">
        <v>394</v>
      </c>
      <c r="R758" s="99" t="s">
        <v>445</v>
      </c>
      <c r="S758" s="345" t="s">
        <v>394</v>
      </c>
      <c r="T758" s="352" t="s">
        <v>446</v>
      </c>
      <c r="U758" s="352" t="s">
        <v>396</v>
      </c>
      <c r="V758" s="352" t="s">
        <v>396</v>
      </c>
      <c r="W758" s="352" t="s">
        <v>396</v>
      </c>
      <c r="X758" s="340" t="s">
        <v>394</v>
      </c>
      <c r="Y758" s="430" t="s">
        <v>396</v>
      </c>
      <c r="Z758" s="466" t="s">
        <v>517</v>
      </c>
    </row>
    <row r="759" spans="1:26" ht="33" customHeight="1" x14ac:dyDescent="0.3">
      <c r="A759" s="1144" t="s">
        <v>420</v>
      </c>
      <c r="B759" s="1147" t="s">
        <v>421</v>
      </c>
      <c r="C759" s="1247" t="s">
        <v>1807</v>
      </c>
      <c r="D759" s="1524" t="s">
        <v>1818</v>
      </c>
      <c r="E759" s="1294" t="s">
        <v>1819</v>
      </c>
      <c r="F759" s="1247" t="s">
        <v>1820</v>
      </c>
      <c r="G759" s="1147" t="s">
        <v>1821</v>
      </c>
      <c r="H759" s="1247" t="s">
        <v>1143</v>
      </c>
      <c r="I759" s="1254" t="s">
        <v>1822</v>
      </c>
      <c r="J759" s="574">
        <v>18</v>
      </c>
      <c r="K759" s="573" t="s">
        <v>626</v>
      </c>
      <c r="L759" s="360">
        <v>18</v>
      </c>
      <c r="M759" s="365">
        <f t="shared" ref="M759:M792" si="104">IF(L759="-----","-----",L759/J759)</f>
        <v>1</v>
      </c>
      <c r="N759" s="1199" t="s">
        <v>1144</v>
      </c>
      <c r="O759" s="357">
        <v>18</v>
      </c>
      <c r="P759" s="101">
        <f t="shared" ref="P759:P788" si="105">IF(O759="-----","-----",O759/L759)</f>
        <v>1</v>
      </c>
      <c r="Q759" s="335" t="s">
        <v>394</v>
      </c>
      <c r="R759" s="99" t="s">
        <v>445</v>
      </c>
      <c r="S759" s="345" t="s">
        <v>394</v>
      </c>
      <c r="T759" s="352" t="s">
        <v>446</v>
      </c>
      <c r="U759" s="352" t="s">
        <v>396</v>
      </c>
      <c r="V759" s="352" t="s">
        <v>396</v>
      </c>
      <c r="W759" s="352" t="s">
        <v>396</v>
      </c>
      <c r="X759" s="340" t="s">
        <v>394</v>
      </c>
      <c r="Y759" s="430" t="s">
        <v>396</v>
      </c>
      <c r="Z759" s="466" t="s">
        <v>517</v>
      </c>
    </row>
    <row r="760" spans="1:26" ht="33" customHeight="1" x14ac:dyDescent="0.3">
      <c r="A760" s="1145"/>
      <c r="B760" s="1148"/>
      <c r="C760" s="1248"/>
      <c r="D760" s="1190"/>
      <c r="E760" s="1295"/>
      <c r="F760" s="1248"/>
      <c r="G760" s="1148"/>
      <c r="H760" s="1248"/>
      <c r="I760" s="1255"/>
      <c r="J760" s="574">
        <v>19</v>
      </c>
      <c r="K760" s="410" t="s">
        <v>598</v>
      </c>
      <c r="L760" s="360">
        <v>19</v>
      </c>
      <c r="M760" s="365">
        <f t="shared" si="104"/>
        <v>1</v>
      </c>
      <c r="N760" s="1200"/>
      <c r="O760" s="357">
        <v>19</v>
      </c>
      <c r="P760" s="101">
        <f t="shared" si="105"/>
        <v>1</v>
      </c>
      <c r="Q760" s="335" t="s">
        <v>394</v>
      </c>
      <c r="R760" s="99" t="s">
        <v>445</v>
      </c>
      <c r="S760" s="345" t="s">
        <v>394</v>
      </c>
      <c r="T760" s="352" t="s">
        <v>446</v>
      </c>
      <c r="U760" s="352" t="s">
        <v>396</v>
      </c>
      <c r="V760" s="352" t="s">
        <v>396</v>
      </c>
      <c r="W760" s="352" t="s">
        <v>396</v>
      </c>
      <c r="X760" s="340" t="s">
        <v>394</v>
      </c>
      <c r="Y760" s="430" t="s">
        <v>396</v>
      </c>
      <c r="Z760" s="466" t="s">
        <v>517</v>
      </c>
    </row>
    <row r="761" spans="1:26" ht="33" customHeight="1" x14ac:dyDescent="0.3">
      <c r="A761" s="1145"/>
      <c r="B761" s="1148"/>
      <c r="C761" s="1248"/>
      <c r="D761" s="1190"/>
      <c r="E761" s="1295"/>
      <c r="F761" s="1248"/>
      <c r="G761" s="1148"/>
      <c r="H761" s="1248"/>
      <c r="I761" s="1255"/>
      <c r="J761" s="574">
        <v>17</v>
      </c>
      <c r="K761" s="410" t="s">
        <v>600</v>
      </c>
      <c r="L761" s="360">
        <v>17</v>
      </c>
      <c r="M761" s="365">
        <f t="shared" si="104"/>
        <v>1</v>
      </c>
      <c r="N761" s="1200"/>
      <c r="O761" s="357">
        <v>17</v>
      </c>
      <c r="P761" s="101">
        <f t="shared" si="105"/>
        <v>1</v>
      </c>
      <c r="Q761" s="335" t="s">
        <v>394</v>
      </c>
      <c r="R761" s="99" t="s">
        <v>445</v>
      </c>
      <c r="S761" s="345" t="s">
        <v>394</v>
      </c>
      <c r="T761" s="352" t="s">
        <v>446</v>
      </c>
      <c r="U761" s="352" t="s">
        <v>396</v>
      </c>
      <c r="V761" s="352" t="s">
        <v>396</v>
      </c>
      <c r="W761" s="352" t="s">
        <v>396</v>
      </c>
      <c r="X761" s="340" t="s">
        <v>394</v>
      </c>
      <c r="Y761" s="430" t="s">
        <v>396</v>
      </c>
      <c r="Z761" s="466" t="s">
        <v>517</v>
      </c>
    </row>
    <row r="762" spans="1:26" ht="33" customHeight="1" x14ac:dyDescent="0.3">
      <c r="A762" s="1145"/>
      <c r="B762" s="1148"/>
      <c r="C762" s="1248"/>
      <c r="D762" s="1190"/>
      <c r="E762" s="1295"/>
      <c r="F762" s="1248"/>
      <c r="G762" s="1148"/>
      <c r="H762" s="1248"/>
      <c r="I762" s="1255"/>
      <c r="J762" s="574">
        <v>19</v>
      </c>
      <c r="K762" s="410" t="s">
        <v>602</v>
      </c>
      <c r="L762" s="360">
        <v>19</v>
      </c>
      <c r="M762" s="365">
        <f t="shared" si="104"/>
        <v>1</v>
      </c>
      <c r="N762" s="1200"/>
      <c r="O762" s="357">
        <v>19</v>
      </c>
      <c r="P762" s="101">
        <f t="shared" si="105"/>
        <v>1</v>
      </c>
      <c r="Q762" s="335" t="s">
        <v>394</v>
      </c>
      <c r="R762" s="99" t="s">
        <v>445</v>
      </c>
      <c r="S762" s="345" t="s">
        <v>394</v>
      </c>
      <c r="T762" s="352" t="s">
        <v>446</v>
      </c>
      <c r="U762" s="352" t="s">
        <v>396</v>
      </c>
      <c r="V762" s="352" t="s">
        <v>396</v>
      </c>
      <c r="W762" s="352" t="s">
        <v>396</v>
      </c>
      <c r="X762" s="340" t="s">
        <v>394</v>
      </c>
      <c r="Y762" s="430" t="s">
        <v>396</v>
      </c>
      <c r="Z762" s="466" t="s">
        <v>517</v>
      </c>
    </row>
    <row r="763" spans="1:26" ht="33" customHeight="1" x14ac:dyDescent="0.3">
      <c r="A763" s="1145"/>
      <c r="B763" s="1148"/>
      <c r="C763" s="1248"/>
      <c r="D763" s="1190"/>
      <c r="E763" s="1295"/>
      <c r="F763" s="1248"/>
      <c r="G763" s="1148"/>
      <c r="H763" s="1248"/>
      <c r="I763" s="1255"/>
      <c r="J763" s="574">
        <v>17</v>
      </c>
      <c r="K763" s="410" t="s">
        <v>603</v>
      </c>
      <c r="L763" s="360">
        <v>17</v>
      </c>
      <c r="M763" s="365">
        <f t="shared" si="104"/>
        <v>1</v>
      </c>
      <c r="N763" s="1200"/>
      <c r="O763" s="357">
        <v>17</v>
      </c>
      <c r="P763" s="101">
        <f t="shared" si="105"/>
        <v>1</v>
      </c>
      <c r="Q763" s="335" t="s">
        <v>394</v>
      </c>
      <c r="R763" s="99" t="s">
        <v>445</v>
      </c>
      <c r="S763" s="345" t="s">
        <v>394</v>
      </c>
      <c r="T763" s="352" t="s">
        <v>446</v>
      </c>
      <c r="U763" s="352" t="s">
        <v>396</v>
      </c>
      <c r="V763" s="352" t="s">
        <v>396</v>
      </c>
      <c r="W763" s="352" t="s">
        <v>396</v>
      </c>
      <c r="X763" s="340" t="s">
        <v>394</v>
      </c>
      <c r="Y763" s="430" t="s">
        <v>396</v>
      </c>
      <c r="Z763" s="466" t="s">
        <v>517</v>
      </c>
    </row>
    <row r="764" spans="1:26" ht="33" customHeight="1" x14ac:dyDescent="0.3">
      <c r="A764" s="1145"/>
      <c r="B764" s="1148"/>
      <c r="C764" s="1248"/>
      <c r="D764" s="1190"/>
      <c r="E764" s="1295"/>
      <c r="F764" s="1248"/>
      <c r="G764" s="1148"/>
      <c r="H764" s="1248"/>
      <c r="I764" s="1255"/>
      <c r="J764" s="574">
        <v>17</v>
      </c>
      <c r="K764" s="410" t="s">
        <v>604</v>
      </c>
      <c r="L764" s="360">
        <v>17</v>
      </c>
      <c r="M764" s="365">
        <f t="shared" si="104"/>
        <v>1</v>
      </c>
      <c r="N764" s="1200"/>
      <c r="O764" s="357">
        <v>17</v>
      </c>
      <c r="P764" s="101">
        <f t="shared" si="105"/>
        <v>1</v>
      </c>
      <c r="Q764" s="335" t="s">
        <v>394</v>
      </c>
      <c r="R764" s="99" t="s">
        <v>445</v>
      </c>
      <c r="S764" s="345" t="s">
        <v>394</v>
      </c>
      <c r="T764" s="352" t="s">
        <v>446</v>
      </c>
      <c r="U764" s="352" t="s">
        <v>396</v>
      </c>
      <c r="V764" s="352" t="s">
        <v>396</v>
      </c>
      <c r="W764" s="352" t="s">
        <v>396</v>
      </c>
      <c r="X764" s="340" t="s">
        <v>394</v>
      </c>
      <c r="Y764" s="430" t="s">
        <v>396</v>
      </c>
      <c r="Z764" s="466" t="s">
        <v>517</v>
      </c>
    </row>
    <row r="765" spans="1:26" ht="33" customHeight="1" x14ac:dyDescent="0.3">
      <c r="A765" s="1145"/>
      <c r="B765" s="1148"/>
      <c r="C765" s="1248"/>
      <c r="D765" s="1190"/>
      <c r="E765" s="1295"/>
      <c r="F765" s="1248"/>
      <c r="G765" s="1148"/>
      <c r="H765" s="1248"/>
      <c r="I765" s="1255"/>
      <c r="J765" s="574">
        <v>16</v>
      </c>
      <c r="K765" s="99" t="s">
        <v>605</v>
      </c>
      <c r="L765" s="360">
        <v>16</v>
      </c>
      <c r="M765" s="365">
        <f t="shared" si="104"/>
        <v>1</v>
      </c>
      <c r="N765" s="1200"/>
      <c r="O765" s="357">
        <v>16</v>
      </c>
      <c r="P765" s="101">
        <f t="shared" si="105"/>
        <v>1</v>
      </c>
      <c r="Q765" s="335" t="s">
        <v>394</v>
      </c>
      <c r="R765" s="99" t="s">
        <v>445</v>
      </c>
      <c r="S765" s="345" t="s">
        <v>394</v>
      </c>
      <c r="T765" s="352" t="s">
        <v>446</v>
      </c>
      <c r="U765" s="352" t="s">
        <v>396</v>
      </c>
      <c r="V765" s="352" t="s">
        <v>396</v>
      </c>
      <c r="W765" s="352" t="s">
        <v>396</v>
      </c>
      <c r="X765" s="340" t="s">
        <v>394</v>
      </c>
      <c r="Y765" s="430" t="s">
        <v>396</v>
      </c>
      <c r="Z765" s="466" t="s">
        <v>517</v>
      </c>
    </row>
    <row r="766" spans="1:26" ht="33" customHeight="1" x14ac:dyDescent="0.3">
      <c r="A766" s="1145"/>
      <c r="B766" s="1148"/>
      <c r="C766" s="1248"/>
      <c r="D766" s="1190"/>
      <c r="E766" s="1295"/>
      <c r="F766" s="1248"/>
      <c r="G766" s="1148"/>
      <c r="H766" s="1248"/>
      <c r="I766" s="1255"/>
      <c r="J766" s="574">
        <v>21</v>
      </c>
      <c r="K766" s="99" t="s">
        <v>606</v>
      </c>
      <c r="L766" s="360">
        <v>21</v>
      </c>
      <c r="M766" s="365">
        <f t="shared" si="104"/>
        <v>1</v>
      </c>
      <c r="N766" s="1200"/>
      <c r="O766" s="357">
        <v>21</v>
      </c>
      <c r="P766" s="101">
        <f t="shared" si="105"/>
        <v>1</v>
      </c>
      <c r="Q766" s="335" t="s">
        <v>394</v>
      </c>
      <c r="R766" s="99" t="s">
        <v>445</v>
      </c>
      <c r="S766" s="345" t="s">
        <v>394</v>
      </c>
      <c r="T766" s="352" t="s">
        <v>446</v>
      </c>
      <c r="U766" s="352" t="s">
        <v>396</v>
      </c>
      <c r="V766" s="352" t="s">
        <v>396</v>
      </c>
      <c r="W766" s="352" t="s">
        <v>396</v>
      </c>
      <c r="X766" s="340" t="s">
        <v>394</v>
      </c>
      <c r="Y766" s="430" t="s">
        <v>396</v>
      </c>
      <c r="Z766" s="466" t="s">
        <v>517</v>
      </c>
    </row>
    <row r="767" spans="1:26" ht="33" customHeight="1" x14ac:dyDescent="0.3">
      <c r="A767" s="1145"/>
      <c r="B767" s="1148"/>
      <c r="C767" s="1248"/>
      <c r="D767" s="1190"/>
      <c r="E767" s="1295"/>
      <c r="F767" s="1248"/>
      <c r="G767" s="1148"/>
      <c r="H767" s="1248"/>
      <c r="I767" s="1255"/>
      <c r="J767" s="574">
        <v>20</v>
      </c>
      <c r="K767" s="99" t="s">
        <v>607</v>
      </c>
      <c r="L767" s="360">
        <v>20</v>
      </c>
      <c r="M767" s="365">
        <f t="shared" si="104"/>
        <v>1</v>
      </c>
      <c r="N767" s="1200"/>
      <c r="O767" s="357">
        <v>20</v>
      </c>
      <c r="P767" s="101">
        <f t="shared" si="105"/>
        <v>1</v>
      </c>
      <c r="Q767" s="335" t="s">
        <v>394</v>
      </c>
      <c r="R767" s="99" t="s">
        <v>445</v>
      </c>
      <c r="S767" s="345" t="s">
        <v>394</v>
      </c>
      <c r="T767" s="352" t="s">
        <v>446</v>
      </c>
      <c r="U767" s="352" t="s">
        <v>396</v>
      </c>
      <c r="V767" s="352" t="s">
        <v>396</v>
      </c>
      <c r="W767" s="352" t="s">
        <v>396</v>
      </c>
      <c r="X767" s="340" t="s">
        <v>394</v>
      </c>
      <c r="Y767" s="430" t="s">
        <v>396</v>
      </c>
      <c r="Z767" s="466" t="s">
        <v>517</v>
      </c>
    </row>
    <row r="768" spans="1:26" ht="33" customHeight="1" x14ac:dyDescent="0.3">
      <c r="A768" s="1145"/>
      <c r="B768" s="1148"/>
      <c r="C768" s="1248"/>
      <c r="D768" s="1190"/>
      <c r="E768" s="1295"/>
      <c r="F768" s="1248"/>
      <c r="G768" s="1148"/>
      <c r="H768" s="1248"/>
      <c r="I768" s="1255"/>
      <c r="J768" s="574">
        <v>19</v>
      </c>
      <c r="K768" s="99" t="s">
        <v>608</v>
      </c>
      <c r="L768" s="360">
        <v>19</v>
      </c>
      <c r="M768" s="365">
        <f t="shared" si="104"/>
        <v>1</v>
      </c>
      <c r="N768" s="1200"/>
      <c r="O768" s="357">
        <v>19</v>
      </c>
      <c r="P768" s="101">
        <f t="shared" si="105"/>
        <v>1</v>
      </c>
      <c r="Q768" s="335" t="s">
        <v>394</v>
      </c>
      <c r="R768" s="99" t="s">
        <v>445</v>
      </c>
      <c r="S768" s="345" t="s">
        <v>394</v>
      </c>
      <c r="T768" s="352" t="s">
        <v>446</v>
      </c>
      <c r="U768" s="352" t="s">
        <v>396</v>
      </c>
      <c r="V768" s="352" t="s">
        <v>396</v>
      </c>
      <c r="W768" s="352" t="s">
        <v>396</v>
      </c>
      <c r="X768" s="340" t="s">
        <v>394</v>
      </c>
      <c r="Y768" s="430" t="s">
        <v>396</v>
      </c>
      <c r="Z768" s="466" t="s">
        <v>517</v>
      </c>
    </row>
    <row r="769" spans="1:26" ht="33" customHeight="1" x14ac:dyDescent="0.3">
      <c r="A769" s="1145"/>
      <c r="B769" s="1148"/>
      <c r="C769" s="1248"/>
      <c r="D769" s="1190"/>
      <c r="E769" s="1295"/>
      <c r="F769" s="1248"/>
      <c r="G769" s="1148"/>
      <c r="H769" s="1248"/>
      <c r="I769" s="1255"/>
      <c r="J769" s="574">
        <v>18</v>
      </c>
      <c r="K769" s="99" t="s">
        <v>609</v>
      </c>
      <c r="L769" s="360">
        <v>18</v>
      </c>
      <c r="M769" s="365">
        <f t="shared" si="104"/>
        <v>1</v>
      </c>
      <c r="N769" s="1200"/>
      <c r="O769" s="357">
        <v>18</v>
      </c>
      <c r="P769" s="101">
        <f t="shared" si="105"/>
        <v>1</v>
      </c>
      <c r="Q769" s="335" t="s">
        <v>394</v>
      </c>
      <c r="R769" s="99" t="s">
        <v>445</v>
      </c>
      <c r="S769" s="345" t="s">
        <v>394</v>
      </c>
      <c r="T769" s="352" t="s">
        <v>446</v>
      </c>
      <c r="U769" s="352" t="s">
        <v>396</v>
      </c>
      <c r="V769" s="352" t="s">
        <v>396</v>
      </c>
      <c r="W769" s="352" t="s">
        <v>396</v>
      </c>
      <c r="X769" s="340" t="s">
        <v>394</v>
      </c>
      <c r="Y769" s="430" t="s">
        <v>396</v>
      </c>
      <c r="Z769" s="466" t="s">
        <v>517</v>
      </c>
    </row>
    <row r="770" spans="1:26" ht="33" customHeight="1" x14ac:dyDescent="0.3">
      <c r="A770" s="1145"/>
      <c r="B770" s="1148"/>
      <c r="C770" s="1248"/>
      <c r="D770" s="1190"/>
      <c r="E770" s="1295"/>
      <c r="F770" s="1248"/>
      <c r="G770" s="1148"/>
      <c r="H770" s="1248"/>
      <c r="I770" s="1255"/>
      <c r="J770" s="574">
        <v>15</v>
      </c>
      <c r="K770" s="99" t="s">
        <v>610</v>
      </c>
      <c r="L770" s="360">
        <v>15</v>
      </c>
      <c r="M770" s="365">
        <f t="shared" si="104"/>
        <v>1</v>
      </c>
      <c r="N770" s="1200"/>
      <c r="O770" s="357">
        <v>15</v>
      </c>
      <c r="P770" s="101">
        <f t="shared" si="105"/>
        <v>1</v>
      </c>
      <c r="Q770" s="335" t="s">
        <v>394</v>
      </c>
      <c r="R770" s="99" t="s">
        <v>445</v>
      </c>
      <c r="S770" s="345" t="s">
        <v>394</v>
      </c>
      <c r="T770" s="352" t="s">
        <v>446</v>
      </c>
      <c r="U770" s="352" t="s">
        <v>396</v>
      </c>
      <c r="V770" s="352" t="s">
        <v>396</v>
      </c>
      <c r="W770" s="352" t="s">
        <v>396</v>
      </c>
      <c r="X770" s="340" t="s">
        <v>394</v>
      </c>
      <c r="Y770" s="430" t="s">
        <v>396</v>
      </c>
      <c r="Z770" s="466" t="s">
        <v>517</v>
      </c>
    </row>
    <row r="771" spans="1:26" ht="33" customHeight="1" x14ac:dyDescent="0.3">
      <c r="A771" s="1145"/>
      <c r="B771" s="1148"/>
      <c r="C771" s="1248"/>
      <c r="D771" s="1190"/>
      <c r="E771" s="1295"/>
      <c r="F771" s="1248"/>
      <c r="G771" s="1148"/>
      <c r="H771" s="1248"/>
      <c r="I771" s="1255"/>
      <c r="J771" s="574">
        <v>22</v>
      </c>
      <c r="K771" s="99" t="s">
        <v>612</v>
      </c>
      <c r="L771" s="360">
        <v>22</v>
      </c>
      <c r="M771" s="365">
        <f t="shared" si="104"/>
        <v>1</v>
      </c>
      <c r="N771" s="1200"/>
      <c r="O771" s="357">
        <v>22</v>
      </c>
      <c r="P771" s="101">
        <f t="shared" si="105"/>
        <v>1</v>
      </c>
      <c r="Q771" s="335" t="s">
        <v>394</v>
      </c>
      <c r="R771" s="99" t="s">
        <v>445</v>
      </c>
      <c r="S771" s="345" t="s">
        <v>394</v>
      </c>
      <c r="T771" s="352" t="s">
        <v>446</v>
      </c>
      <c r="U771" s="352" t="s">
        <v>396</v>
      </c>
      <c r="V771" s="352" t="s">
        <v>396</v>
      </c>
      <c r="W771" s="352" t="s">
        <v>396</v>
      </c>
      <c r="X771" s="340" t="s">
        <v>394</v>
      </c>
      <c r="Y771" s="430" t="s">
        <v>396</v>
      </c>
      <c r="Z771" s="466" t="s">
        <v>517</v>
      </c>
    </row>
    <row r="772" spans="1:26" ht="33" customHeight="1" x14ac:dyDescent="0.3">
      <c r="A772" s="1145"/>
      <c r="B772" s="1148"/>
      <c r="C772" s="1248"/>
      <c r="D772" s="1190"/>
      <c r="E772" s="1295"/>
      <c r="F772" s="1248"/>
      <c r="G772" s="1148"/>
      <c r="H772" s="1248"/>
      <c r="I772" s="1255"/>
      <c r="J772" s="574">
        <v>19</v>
      </c>
      <c r="K772" s="99" t="s">
        <v>614</v>
      </c>
      <c r="L772" s="360">
        <v>19</v>
      </c>
      <c r="M772" s="365">
        <f t="shared" si="104"/>
        <v>1</v>
      </c>
      <c r="N772" s="1200"/>
      <c r="O772" s="357">
        <v>19</v>
      </c>
      <c r="P772" s="101">
        <f t="shared" si="105"/>
        <v>1</v>
      </c>
      <c r="Q772" s="335" t="s">
        <v>394</v>
      </c>
      <c r="R772" s="99" t="s">
        <v>445</v>
      </c>
      <c r="S772" s="345" t="s">
        <v>394</v>
      </c>
      <c r="T772" s="352" t="s">
        <v>446</v>
      </c>
      <c r="U772" s="352" t="s">
        <v>396</v>
      </c>
      <c r="V772" s="352" t="s">
        <v>396</v>
      </c>
      <c r="W772" s="352" t="s">
        <v>396</v>
      </c>
      <c r="X772" s="340" t="s">
        <v>394</v>
      </c>
      <c r="Y772" s="430" t="s">
        <v>396</v>
      </c>
      <c r="Z772" s="466" t="s">
        <v>517</v>
      </c>
    </row>
    <row r="773" spans="1:26" ht="33" customHeight="1" x14ac:dyDescent="0.3">
      <c r="A773" s="1145"/>
      <c r="B773" s="1148"/>
      <c r="C773" s="1248"/>
      <c r="D773" s="1190"/>
      <c r="E773" s="1295"/>
      <c r="F773" s="1248"/>
      <c r="G773" s="1148"/>
      <c r="H773" s="1248"/>
      <c r="I773" s="1255"/>
      <c r="J773" s="574">
        <v>20</v>
      </c>
      <c r="K773" s="99" t="s">
        <v>616</v>
      </c>
      <c r="L773" s="360">
        <v>20</v>
      </c>
      <c r="M773" s="365">
        <f t="shared" si="104"/>
        <v>1</v>
      </c>
      <c r="N773" s="1200"/>
      <c r="O773" s="357">
        <v>20</v>
      </c>
      <c r="P773" s="101">
        <f t="shared" si="105"/>
        <v>1</v>
      </c>
      <c r="Q773" s="335" t="s">
        <v>394</v>
      </c>
      <c r="R773" s="99" t="s">
        <v>445</v>
      </c>
      <c r="S773" s="345" t="s">
        <v>394</v>
      </c>
      <c r="T773" s="352" t="s">
        <v>446</v>
      </c>
      <c r="U773" s="352" t="s">
        <v>396</v>
      </c>
      <c r="V773" s="352" t="s">
        <v>396</v>
      </c>
      <c r="W773" s="352" t="s">
        <v>396</v>
      </c>
      <c r="X773" s="340" t="s">
        <v>394</v>
      </c>
      <c r="Y773" s="430" t="s">
        <v>396</v>
      </c>
      <c r="Z773" s="466" t="s">
        <v>517</v>
      </c>
    </row>
    <row r="774" spans="1:26" ht="33" customHeight="1" x14ac:dyDescent="0.3">
      <c r="A774" s="1145"/>
      <c r="B774" s="1148"/>
      <c r="C774" s="1248"/>
      <c r="D774" s="1190"/>
      <c r="E774" s="1295"/>
      <c r="F774" s="1248"/>
      <c r="G774" s="1148"/>
      <c r="H774" s="1248"/>
      <c r="I774" s="1255"/>
      <c r="J774" s="574">
        <v>20</v>
      </c>
      <c r="K774" s="99" t="s">
        <v>618</v>
      </c>
      <c r="L774" s="360">
        <v>20</v>
      </c>
      <c r="M774" s="365">
        <f t="shared" si="104"/>
        <v>1</v>
      </c>
      <c r="N774" s="1200"/>
      <c r="O774" s="357">
        <v>20</v>
      </c>
      <c r="P774" s="101">
        <f t="shared" si="105"/>
        <v>1</v>
      </c>
      <c r="Q774" s="335" t="s">
        <v>394</v>
      </c>
      <c r="R774" s="99" t="s">
        <v>445</v>
      </c>
      <c r="S774" s="345" t="s">
        <v>394</v>
      </c>
      <c r="T774" s="352" t="s">
        <v>446</v>
      </c>
      <c r="U774" s="352" t="s">
        <v>396</v>
      </c>
      <c r="V774" s="352" t="s">
        <v>396</v>
      </c>
      <c r="W774" s="352" t="s">
        <v>396</v>
      </c>
      <c r="X774" s="340" t="s">
        <v>394</v>
      </c>
      <c r="Y774" s="430" t="s">
        <v>396</v>
      </c>
      <c r="Z774" s="466" t="s">
        <v>517</v>
      </c>
    </row>
    <row r="775" spans="1:26" ht="33" customHeight="1" x14ac:dyDescent="0.3">
      <c r="A775" s="1145"/>
      <c r="B775" s="1148"/>
      <c r="C775" s="1248"/>
      <c r="D775" s="1190"/>
      <c r="E775" s="1295"/>
      <c r="F775" s="1248"/>
      <c r="G775" s="1148"/>
      <c r="H775" s="1248"/>
      <c r="I775" s="1255"/>
      <c r="J775" s="574">
        <v>19</v>
      </c>
      <c r="K775" s="99" t="s">
        <v>619</v>
      </c>
      <c r="L775" s="360">
        <v>19</v>
      </c>
      <c r="M775" s="365">
        <f t="shared" si="104"/>
        <v>1</v>
      </c>
      <c r="N775" s="1200"/>
      <c r="O775" s="357">
        <v>19</v>
      </c>
      <c r="P775" s="101">
        <f t="shared" si="105"/>
        <v>1</v>
      </c>
      <c r="Q775" s="335" t="s">
        <v>394</v>
      </c>
      <c r="R775" s="99" t="s">
        <v>445</v>
      </c>
      <c r="S775" s="345" t="s">
        <v>394</v>
      </c>
      <c r="T775" s="352" t="s">
        <v>446</v>
      </c>
      <c r="U775" s="352" t="s">
        <v>396</v>
      </c>
      <c r="V775" s="352" t="s">
        <v>396</v>
      </c>
      <c r="W775" s="352" t="s">
        <v>396</v>
      </c>
      <c r="X775" s="340" t="s">
        <v>394</v>
      </c>
      <c r="Y775" s="430" t="s">
        <v>396</v>
      </c>
      <c r="Z775" s="466" t="s">
        <v>517</v>
      </c>
    </row>
    <row r="776" spans="1:26" ht="33" customHeight="1" x14ac:dyDescent="0.3">
      <c r="A776" s="1146"/>
      <c r="B776" s="1149"/>
      <c r="C776" s="1249"/>
      <c r="D776" s="1191"/>
      <c r="E776" s="1296"/>
      <c r="F776" s="1249"/>
      <c r="G776" s="1149"/>
      <c r="H776" s="1249"/>
      <c r="I776" s="1256"/>
      <c r="J776" s="574">
        <v>18</v>
      </c>
      <c r="K776" s="99" t="s">
        <v>620</v>
      </c>
      <c r="L776" s="360">
        <v>18</v>
      </c>
      <c r="M776" s="365">
        <f t="shared" si="104"/>
        <v>1</v>
      </c>
      <c r="N776" s="1201"/>
      <c r="O776" s="99">
        <v>18</v>
      </c>
      <c r="P776" s="101">
        <f t="shared" si="105"/>
        <v>1</v>
      </c>
      <c r="Q776" s="335" t="s">
        <v>394</v>
      </c>
      <c r="R776" s="99" t="s">
        <v>445</v>
      </c>
      <c r="S776" s="345" t="s">
        <v>394</v>
      </c>
      <c r="T776" s="352" t="s">
        <v>446</v>
      </c>
      <c r="U776" s="352" t="s">
        <v>396</v>
      </c>
      <c r="V776" s="352" t="s">
        <v>396</v>
      </c>
      <c r="W776" s="352" t="s">
        <v>396</v>
      </c>
      <c r="X776" s="340" t="s">
        <v>394</v>
      </c>
      <c r="Y776" s="430" t="s">
        <v>396</v>
      </c>
      <c r="Z776" s="466" t="s">
        <v>517</v>
      </c>
    </row>
    <row r="777" spans="1:26" ht="154.5" customHeight="1" x14ac:dyDescent="0.3">
      <c r="A777" s="793" t="s">
        <v>420</v>
      </c>
      <c r="B777" s="170" t="s">
        <v>1400</v>
      </c>
      <c r="C777" s="171" t="s">
        <v>1743</v>
      </c>
      <c r="D777" s="203" t="s">
        <v>1823</v>
      </c>
      <c r="E777" s="203" t="s">
        <v>1824</v>
      </c>
      <c r="F777" s="220" t="s">
        <v>1825</v>
      </c>
      <c r="G777" s="172" t="s">
        <v>1826</v>
      </c>
      <c r="H777" s="173" t="s">
        <v>1827</v>
      </c>
      <c r="I777" s="607" t="s">
        <v>1828</v>
      </c>
      <c r="J777" s="607">
        <v>18</v>
      </c>
      <c r="K777" s="605" t="s">
        <v>1828</v>
      </c>
      <c r="L777" s="606">
        <v>17</v>
      </c>
      <c r="M777" s="496">
        <f t="shared" si="104"/>
        <v>0.94444444444444442</v>
      </c>
      <c r="N777" s="605" t="s">
        <v>1829</v>
      </c>
      <c r="O777" s="99">
        <v>17</v>
      </c>
      <c r="P777" s="496">
        <f t="shared" si="105"/>
        <v>1</v>
      </c>
      <c r="Q777" s="335" t="s">
        <v>394</v>
      </c>
      <c r="R777" s="99" t="s">
        <v>445</v>
      </c>
      <c r="S777" s="345" t="s">
        <v>394</v>
      </c>
      <c r="T777" s="352" t="s">
        <v>446</v>
      </c>
      <c r="U777" s="352" t="s">
        <v>396</v>
      </c>
      <c r="V777" s="352" t="s">
        <v>396</v>
      </c>
      <c r="W777" s="352" t="s">
        <v>396</v>
      </c>
      <c r="X777" s="340" t="s">
        <v>394</v>
      </c>
      <c r="Y777" s="430" t="s">
        <v>396</v>
      </c>
      <c r="Z777" s="608" t="s">
        <v>1830</v>
      </c>
    </row>
    <row r="778" spans="1:26" ht="20.100000000000001" customHeight="1" x14ac:dyDescent="0.3">
      <c r="A778" s="1263" t="s">
        <v>420</v>
      </c>
      <c r="B778" s="1153" t="s">
        <v>1400</v>
      </c>
      <c r="C778" s="1530" t="s">
        <v>1743</v>
      </c>
      <c r="D778" s="1524" t="s">
        <v>1831</v>
      </c>
      <c r="E778" s="1524" t="s">
        <v>1832</v>
      </c>
      <c r="F778" s="1247" t="s">
        <v>1716</v>
      </c>
      <c r="G778" s="1153" t="s">
        <v>441</v>
      </c>
      <c r="H778" s="1156" t="s">
        <v>1710</v>
      </c>
      <c r="I778" s="226" t="s">
        <v>583</v>
      </c>
      <c r="J778" s="165">
        <v>18</v>
      </c>
      <c r="K778" s="346" t="s">
        <v>583</v>
      </c>
      <c r="L778" s="364">
        <v>18</v>
      </c>
      <c r="M778" s="496">
        <f t="shared" si="104"/>
        <v>1</v>
      </c>
      <c r="N778" s="1238" t="s">
        <v>1833</v>
      </c>
      <c r="O778" s="364">
        <v>18</v>
      </c>
      <c r="P778" s="496">
        <f t="shared" si="105"/>
        <v>1</v>
      </c>
      <c r="Q778" s="335" t="s">
        <v>394</v>
      </c>
      <c r="R778" s="99" t="s">
        <v>445</v>
      </c>
      <c r="S778" s="345" t="s">
        <v>394</v>
      </c>
      <c r="T778" s="352" t="s">
        <v>446</v>
      </c>
      <c r="U778" s="352" t="s">
        <v>396</v>
      </c>
      <c r="V778" s="352" t="s">
        <v>396</v>
      </c>
      <c r="W778" s="352" t="s">
        <v>396</v>
      </c>
      <c r="X778" s="340" t="s">
        <v>394</v>
      </c>
      <c r="Y778" s="430" t="s">
        <v>396</v>
      </c>
      <c r="Z778" s="1235" t="s">
        <v>1834</v>
      </c>
    </row>
    <row r="779" spans="1:26" ht="20.100000000000001" customHeight="1" x14ac:dyDescent="0.3">
      <c r="A779" s="1264"/>
      <c r="B779" s="1154"/>
      <c r="C779" s="1531"/>
      <c r="D779" s="1190"/>
      <c r="E779" s="1190"/>
      <c r="F779" s="1248"/>
      <c r="G779" s="1154"/>
      <c r="H779" s="1157"/>
      <c r="I779" s="226" t="s">
        <v>585</v>
      </c>
      <c r="J779" s="165">
        <v>16</v>
      </c>
      <c r="K779" s="346" t="s">
        <v>585</v>
      </c>
      <c r="L779" s="364">
        <v>16</v>
      </c>
      <c r="M779" s="496">
        <f t="shared" si="104"/>
        <v>1</v>
      </c>
      <c r="N779" s="1239"/>
      <c r="O779" s="364">
        <v>16</v>
      </c>
      <c r="P779" s="496">
        <f t="shared" si="105"/>
        <v>1</v>
      </c>
      <c r="Q779" s="335" t="s">
        <v>394</v>
      </c>
      <c r="R779" s="99" t="s">
        <v>445</v>
      </c>
      <c r="S779" s="345" t="s">
        <v>394</v>
      </c>
      <c r="T779" s="352" t="s">
        <v>446</v>
      </c>
      <c r="U779" s="352" t="s">
        <v>396</v>
      </c>
      <c r="V779" s="352" t="s">
        <v>396</v>
      </c>
      <c r="W779" s="352" t="s">
        <v>396</v>
      </c>
      <c r="X779" s="340" t="s">
        <v>394</v>
      </c>
      <c r="Y779" s="430" t="s">
        <v>396</v>
      </c>
      <c r="Z779" s="1236"/>
    </row>
    <row r="780" spans="1:26" ht="20.100000000000001" customHeight="1" x14ac:dyDescent="0.3">
      <c r="A780" s="1264"/>
      <c r="B780" s="1154"/>
      <c r="C780" s="1531"/>
      <c r="D780" s="1190"/>
      <c r="E780" s="1190"/>
      <c r="F780" s="1248"/>
      <c r="G780" s="1154"/>
      <c r="H780" s="1157"/>
      <c r="I780" s="226" t="s">
        <v>586</v>
      </c>
      <c r="J780" s="165">
        <v>18</v>
      </c>
      <c r="K780" s="346" t="s">
        <v>586</v>
      </c>
      <c r="L780" s="364">
        <v>18</v>
      </c>
      <c r="M780" s="496">
        <f t="shared" si="104"/>
        <v>1</v>
      </c>
      <c r="N780" s="1239"/>
      <c r="O780" s="364">
        <v>18</v>
      </c>
      <c r="P780" s="496">
        <f t="shared" si="105"/>
        <v>1</v>
      </c>
      <c r="Q780" s="335" t="s">
        <v>394</v>
      </c>
      <c r="R780" s="99" t="s">
        <v>445</v>
      </c>
      <c r="S780" s="345" t="s">
        <v>394</v>
      </c>
      <c r="T780" s="352" t="s">
        <v>446</v>
      </c>
      <c r="U780" s="352" t="s">
        <v>396</v>
      </c>
      <c r="V780" s="352" t="s">
        <v>396</v>
      </c>
      <c r="W780" s="352" t="s">
        <v>396</v>
      </c>
      <c r="X780" s="340" t="s">
        <v>394</v>
      </c>
      <c r="Y780" s="430" t="s">
        <v>396</v>
      </c>
      <c r="Z780" s="1236"/>
    </row>
    <row r="781" spans="1:26" ht="20.100000000000001" customHeight="1" x14ac:dyDescent="0.3">
      <c r="A781" s="1264"/>
      <c r="B781" s="1154"/>
      <c r="C781" s="1531"/>
      <c r="D781" s="1190"/>
      <c r="E781" s="1190"/>
      <c r="F781" s="1248"/>
      <c r="G781" s="1154"/>
      <c r="H781" s="1157"/>
      <c r="I781" s="226" t="s">
        <v>587</v>
      </c>
      <c r="J781" s="165">
        <v>17</v>
      </c>
      <c r="K781" s="346" t="s">
        <v>587</v>
      </c>
      <c r="L781" s="364">
        <v>17</v>
      </c>
      <c r="M781" s="496">
        <f t="shared" si="104"/>
        <v>1</v>
      </c>
      <c r="N781" s="1239"/>
      <c r="O781" s="364">
        <v>17</v>
      </c>
      <c r="P781" s="496">
        <f t="shared" si="105"/>
        <v>1</v>
      </c>
      <c r="Q781" s="335" t="s">
        <v>394</v>
      </c>
      <c r="R781" s="99" t="s">
        <v>445</v>
      </c>
      <c r="S781" s="345" t="s">
        <v>394</v>
      </c>
      <c r="T781" s="352" t="s">
        <v>446</v>
      </c>
      <c r="U781" s="352" t="s">
        <v>396</v>
      </c>
      <c r="V781" s="352" t="s">
        <v>396</v>
      </c>
      <c r="W781" s="352" t="s">
        <v>396</v>
      </c>
      <c r="X781" s="340" t="s">
        <v>394</v>
      </c>
      <c r="Y781" s="430" t="s">
        <v>396</v>
      </c>
      <c r="Z781" s="1236"/>
    </row>
    <row r="782" spans="1:26" ht="20.100000000000001" customHeight="1" x14ac:dyDescent="0.3">
      <c r="A782" s="1264"/>
      <c r="B782" s="1154"/>
      <c r="C782" s="1531"/>
      <c r="D782" s="1190"/>
      <c r="E782" s="1190"/>
      <c r="F782" s="1248"/>
      <c r="G782" s="1154"/>
      <c r="H782" s="1157"/>
      <c r="I782" s="226" t="s">
        <v>588</v>
      </c>
      <c r="J782" s="165">
        <v>17</v>
      </c>
      <c r="K782" s="346" t="s">
        <v>588</v>
      </c>
      <c r="L782" s="364">
        <v>17</v>
      </c>
      <c r="M782" s="496">
        <f t="shared" si="104"/>
        <v>1</v>
      </c>
      <c r="N782" s="1239"/>
      <c r="O782" s="364">
        <v>17</v>
      </c>
      <c r="P782" s="496">
        <f t="shared" si="105"/>
        <v>1</v>
      </c>
      <c r="Q782" s="335" t="s">
        <v>394</v>
      </c>
      <c r="R782" s="99" t="s">
        <v>445</v>
      </c>
      <c r="S782" s="345" t="s">
        <v>394</v>
      </c>
      <c r="T782" s="352" t="s">
        <v>446</v>
      </c>
      <c r="U782" s="352" t="s">
        <v>396</v>
      </c>
      <c r="V782" s="352" t="s">
        <v>396</v>
      </c>
      <c r="W782" s="352" t="s">
        <v>396</v>
      </c>
      <c r="X782" s="340" t="s">
        <v>394</v>
      </c>
      <c r="Y782" s="430" t="s">
        <v>396</v>
      </c>
      <c r="Z782" s="1236"/>
    </row>
    <row r="783" spans="1:26" ht="20.100000000000001" customHeight="1" x14ac:dyDescent="0.3">
      <c r="A783" s="1264"/>
      <c r="B783" s="1154"/>
      <c r="C783" s="1531"/>
      <c r="D783" s="1190"/>
      <c r="E783" s="1190"/>
      <c r="F783" s="1248"/>
      <c r="G783" s="1154"/>
      <c r="H783" s="1157"/>
      <c r="I783" s="226" t="s">
        <v>589</v>
      </c>
      <c r="J783" s="165">
        <v>19</v>
      </c>
      <c r="K783" s="357" t="s">
        <v>590</v>
      </c>
      <c r="L783" s="99">
        <v>19</v>
      </c>
      <c r="M783" s="496">
        <f t="shared" si="104"/>
        <v>1</v>
      </c>
      <c r="N783" s="1239"/>
      <c r="O783" s="99">
        <v>19</v>
      </c>
      <c r="P783" s="496">
        <f t="shared" si="105"/>
        <v>1</v>
      </c>
      <c r="Q783" s="335" t="s">
        <v>394</v>
      </c>
      <c r="R783" s="99" t="s">
        <v>445</v>
      </c>
      <c r="S783" s="345" t="s">
        <v>394</v>
      </c>
      <c r="T783" s="352" t="s">
        <v>446</v>
      </c>
      <c r="U783" s="352" t="s">
        <v>396</v>
      </c>
      <c r="V783" s="352" t="s">
        <v>396</v>
      </c>
      <c r="W783" s="352" t="s">
        <v>396</v>
      </c>
      <c r="X783" s="340" t="s">
        <v>394</v>
      </c>
      <c r="Y783" s="430" t="s">
        <v>396</v>
      </c>
      <c r="Z783" s="1236"/>
    </row>
    <row r="784" spans="1:26" ht="20.100000000000001" customHeight="1" x14ac:dyDescent="0.3">
      <c r="A784" s="1264"/>
      <c r="B784" s="1154"/>
      <c r="C784" s="1531"/>
      <c r="D784" s="1190"/>
      <c r="E784" s="1190"/>
      <c r="F784" s="1248"/>
      <c r="G784" s="1154"/>
      <c r="H784" s="1157"/>
      <c r="I784" s="226" t="s">
        <v>591</v>
      </c>
      <c r="J784" s="165">
        <v>14</v>
      </c>
      <c r="K784" s="357" t="s">
        <v>592</v>
      </c>
      <c r="L784" s="99">
        <v>14</v>
      </c>
      <c r="M784" s="496">
        <f t="shared" si="104"/>
        <v>1</v>
      </c>
      <c r="N784" s="1239"/>
      <c r="O784" s="99">
        <v>14</v>
      </c>
      <c r="P784" s="496">
        <f t="shared" si="105"/>
        <v>1</v>
      </c>
      <c r="Q784" s="335" t="s">
        <v>394</v>
      </c>
      <c r="R784" s="99" t="s">
        <v>445</v>
      </c>
      <c r="S784" s="345" t="s">
        <v>394</v>
      </c>
      <c r="T784" s="352" t="s">
        <v>446</v>
      </c>
      <c r="U784" s="352" t="s">
        <v>396</v>
      </c>
      <c r="V784" s="352" t="s">
        <v>396</v>
      </c>
      <c r="W784" s="352" t="s">
        <v>396</v>
      </c>
      <c r="X784" s="340" t="s">
        <v>394</v>
      </c>
      <c r="Y784" s="430" t="s">
        <v>396</v>
      </c>
      <c r="Z784" s="1236"/>
    </row>
    <row r="785" spans="1:26" ht="20.100000000000001" customHeight="1" x14ac:dyDescent="0.3">
      <c r="A785" s="1264"/>
      <c r="B785" s="1154"/>
      <c r="C785" s="1531"/>
      <c r="D785" s="1190"/>
      <c r="E785" s="1190"/>
      <c r="F785" s="1248"/>
      <c r="G785" s="1154"/>
      <c r="H785" s="1157"/>
      <c r="I785" s="226" t="s">
        <v>593</v>
      </c>
      <c r="J785" s="165">
        <v>21</v>
      </c>
      <c r="K785" s="357" t="s">
        <v>594</v>
      </c>
      <c r="L785" s="99">
        <v>21</v>
      </c>
      <c r="M785" s="496">
        <f t="shared" si="104"/>
        <v>1</v>
      </c>
      <c r="N785" s="1239"/>
      <c r="O785" s="99">
        <v>21</v>
      </c>
      <c r="P785" s="496">
        <f t="shared" si="105"/>
        <v>1</v>
      </c>
      <c r="Q785" s="335" t="s">
        <v>394</v>
      </c>
      <c r="R785" s="99" t="s">
        <v>445</v>
      </c>
      <c r="S785" s="345" t="s">
        <v>394</v>
      </c>
      <c r="T785" s="352" t="s">
        <v>446</v>
      </c>
      <c r="U785" s="352" t="s">
        <v>396</v>
      </c>
      <c r="V785" s="352" t="s">
        <v>396</v>
      </c>
      <c r="W785" s="352" t="s">
        <v>396</v>
      </c>
      <c r="X785" s="340" t="s">
        <v>394</v>
      </c>
      <c r="Y785" s="430" t="s">
        <v>396</v>
      </c>
      <c r="Z785" s="1236"/>
    </row>
    <row r="786" spans="1:26" ht="20.100000000000001" customHeight="1" x14ac:dyDescent="0.3">
      <c r="A786" s="1264"/>
      <c r="B786" s="1154"/>
      <c r="C786" s="1531"/>
      <c r="D786" s="1190"/>
      <c r="E786" s="1190"/>
      <c r="F786" s="1248"/>
      <c r="G786" s="1154"/>
      <c r="H786" s="1157"/>
      <c r="I786" s="226" t="s">
        <v>595</v>
      </c>
      <c r="J786" s="165">
        <v>17</v>
      </c>
      <c r="K786" s="346" t="s">
        <v>595</v>
      </c>
      <c r="L786" s="99">
        <v>17</v>
      </c>
      <c r="M786" s="496">
        <f t="shared" si="104"/>
        <v>1</v>
      </c>
      <c r="N786" s="1239"/>
      <c r="O786" s="99">
        <v>17</v>
      </c>
      <c r="P786" s="496">
        <f t="shared" si="105"/>
        <v>1</v>
      </c>
      <c r="Q786" s="335" t="s">
        <v>394</v>
      </c>
      <c r="R786" s="99" t="s">
        <v>445</v>
      </c>
      <c r="S786" s="345" t="s">
        <v>394</v>
      </c>
      <c r="T786" s="352" t="s">
        <v>446</v>
      </c>
      <c r="U786" s="352" t="s">
        <v>396</v>
      </c>
      <c r="V786" s="352" t="s">
        <v>396</v>
      </c>
      <c r="W786" s="352" t="s">
        <v>396</v>
      </c>
      <c r="X786" s="340" t="s">
        <v>394</v>
      </c>
      <c r="Y786" s="430" t="s">
        <v>396</v>
      </c>
      <c r="Z786" s="1236"/>
    </row>
    <row r="787" spans="1:26" ht="20.100000000000001" customHeight="1" x14ac:dyDescent="0.3">
      <c r="A787" s="1265"/>
      <c r="B787" s="1155"/>
      <c r="C787" s="1532"/>
      <c r="D787" s="1191"/>
      <c r="E787" s="1191"/>
      <c r="F787" s="1249"/>
      <c r="G787" s="1155"/>
      <c r="H787" s="1158"/>
      <c r="I787" s="226" t="s">
        <v>596</v>
      </c>
      <c r="J787" s="165">
        <v>17</v>
      </c>
      <c r="K787" s="346" t="s">
        <v>596</v>
      </c>
      <c r="L787" s="99">
        <v>17</v>
      </c>
      <c r="M787" s="496">
        <f t="shared" si="104"/>
        <v>1</v>
      </c>
      <c r="N787" s="1240"/>
      <c r="O787" s="99">
        <v>17</v>
      </c>
      <c r="P787" s="496">
        <f t="shared" si="105"/>
        <v>1</v>
      </c>
      <c r="Q787" s="335" t="s">
        <v>394</v>
      </c>
      <c r="R787" s="99" t="s">
        <v>445</v>
      </c>
      <c r="S787" s="345" t="s">
        <v>394</v>
      </c>
      <c r="T787" s="352" t="s">
        <v>446</v>
      </c>
      <c r="U787" s="352" t="s">
        <v>396</v>
      </c>
      <c r="V787" s="352" t="s">
        <v>396</v>
      </c>
      <c r="W787" s="352" t="s">
        <v>396</v>
      </c>
      <c r="X787" s="340" t="s">
        <v>394</v>
      </c>
      <c r="Y787" s="430" t="s">
        <v>396</v>
      </c>
      <c r="Z787" s="1237"/>
    </row>
    <row r="788" spans="1:26" ht="207.75" customHeight="1" x14ac:dyDescent="0.3">
      <c r="A788" s="793" t="s">
        <v>1835</v>
      </c>
      <c r="B788" s="170" t="s">
        <v>1836</v>
      </c>
      <c r="C788" s="174" t="s">
        <v>1743</v>
      </c>
      <c r="D788" s="215" t="s">
        <v>1837</v>
      </c>
      <c r="E788" s="216" t="s">
        <v>1838</v>
      </c>
      <c r="F788" s="220" t="s">
        <v>1839</v>
      </c>
      <c r="G788" s="165" t="s">
        <v>690</v>
      </c>
      <c r="H788" s="220" t="s">
        <v>1640</v>
      </c>
      <c r="I788" s="610" t="s">
        <v>575</v>
      </c>
      <c r="J788" s="165">
        <v>1434</v>
      </c>
      <c r="K788" s="609" t="s">
        <v>391</v>
      </c>
      <c r="L788" s="354" t="s">
        <v>400</v>
      </c>
      <c r="M788" s="496" t="str">
        <f t="shared" si="104"/>
        <v>-----</v>
      </c>
      <c r="N788" s="611" t="s">
        <v>1840</v>
      </c>
      <c r="O788" s="99" t="s">
        <v>400</v>
      </c>
      <c r="P788" s="496" t="str">
        <f t="shared" si="105"/>
        <v>-----</v>
      </c>
      <c r="Q788" s="357" t="s">
        <v>394</v>
      </c>
      <c r="R788" s="99" t="s">
        <v>445</v>
      </c>
      <c r="S788" s="604" t="s">
        <v>394</v>
      </c>
      <c r="T788" s="352" t="s">
        <v>446</v>
      </c>
      <c r="U788" s="352" t="s">
        <v>396</v>
      </c>
      <c r="V788" s="352" t="s">
        <v>396</v>
      </c>
      <c r="W788" s="352" t="s">
        <v>396</v>
      </c>
      <c r="X788" s="405" t="s">
        <v>394</v>
      </c>
      <c r="Y788" s="430" t="s">
        <v>396</v>
      </c>
      <c r="Z788" s="530" t="s">
        <v>1841</v>
      </c>
    </row>
    <row r="789" spans="1:26" ht="339.6" customHeight="1" thickBot="1" x14ac:dyDescent="0.35">
      <c r="A789" s="296">
        <v>7</v>
      </c>
      <c r="B789" s="233" t="s">
        <v>1021</v>
      </c>
      <c r="C789" s="309" t="s">
        <v>1743</v>
      </c>
      <c r="D789" s="215" t="s">
        <v>1842</v>
      </c>
      <c r="E789" s="216" t="s">
        <v>1843</v>
      </c>
      <c r="F789" s="213" t="s">
        <v>1844</v>
      </c>
      <c r="G789" s="165" t="s">
        <v>690</v>
      </c>
      <c r="H789" s="213" t="s">
        <v>1025</v>
      </c>
      <c r="I789" s="221" t="s">
        <v>575</v>
      </c>
      <c r="J789" s="218">
        <v>1434</v>
      </c>
      <c r="K789" s="510" t="s">
        <v>391</v>
      </c>
      <c r="L789" s="424" t="s">
        <v>400</v>
      </c>
      <c r="M789" s="612" t="str">
        <f t="shared" si="104"/>
        <v>-----</v>
      </c>
      <c r="N789" s="613" t="s">
        <v>1845</v>
      </c>
      <c r="O789" s="99" t="s">
        <v>400</v>
      </c>
      <c r="P789" s="496" t="str">
        <f t="shared" ref="P789" si="106">IF(O789="-----","-----",O789/L789)</f>
        <v>-----</v>
      </c>
      <c r="Q789" s="357" t="s">
        <v>394</v>
      </c>
      <c r="R789" s="99" t="s">
        <v>445</v>
      </c>
      <c r="S789" s="604" t="s">
        <v>394</v>
      </c>
      <c r="T789" s="352" t="s">
        <v>446</v>
      </c>
      <c r="U789" s="352" t="s">
        <v>396</v>
      </c>
      <c r="V789" s="352" t="s">
        <v>396</v>
      </c>
      <c r="W789" s="352" t="s">
        <v>396</v>
      </c>
      <c r="X789" s="405" t="s">
        <v>394</v>
      </c>
      <c r="Y789" s="430" t="s">
        <v>396</v>
      </c>
      <c r="Z789" s="614" t="s">
        <v>1846</v>
      </c>
    </row>
    <row r="790" spans="1:26" ht="408.6" customHeight="1" x14ac:dyDescent="0.3">
      <c r="A790" s="296">
        <v>7</v>
      </c>
      <c r="B790" s="233" t="s">
        <v>1021</v>
      </c>
      <c r="C790" s="171" t="s">
        <v>1743</v>
      </c>
      <c r="D790" s="215" t="s">
        <v>1847</v>
      </c>
      <c r="E790" s="216" t="s">
        <v>1848</v>
      </c>
      <c r="F790" s="213" t="s">
        <v>1849</v>
      </c>
      <c r="G790" s="226" t="s">
        <v>1850</v>
      </c>
      <c r="H790" s="213" t="s">
        <v>1025</v>
      </c>
      <c r="I790" s="221" t="s">
        <v>914</v>
      </c>
      <c r="J790" s="218">
        <v>2139</v>
      </c>
      <c r="K790" s="510" t="s">
        <v>391</v>
      </c>
      <c r="L790" s="424" t="s">
        <v>400</v>
      </c>
      <c r="M790" s="612" t="str">
        <f t="shared" si="104"/>
        <v>-----</v>
      </c>
      <c r="N790" s="613" t="s">
        <v>1851</v>
      </c>
      <c r="O790" s="99" t="s">
        <v>400</v>
      </c>
      <c r="P790" s="496" t="str">
        <f t="shared" ref="P790:P791" si="107">IF(O790="-----","-----",O790/L790)</f>
        <v>-----</v>
      </c>
      <c r="Q790" s="357" t="s">
        <v>394</v>
      </c>
      <c r="R790" s="99" t="s">
        <v>445</v>
      </c>
      <c r="S790" s="604" t="s">
        <v>394</v>
      </c>
      <c r="T790" s="352" t="s">
        <v>446</v>
      </c>
      <c r="U790" s="352" t="s">
        <v>396</v>
      </c>
      <c r="V790" s="352" t="s">
        <v>396</v>
      </c>
      <c r="W790" s="352" t="s">
        <v>396</v>
      </c>
      <c r="X790" s="405" t="s">
        <v>394</v>
      </c>
      <c r="Y790" s="430" t="s">
        <v>396</v>
      </c>
      <c r="Z790" s="615" t="s">
        <v>1852</v>
      </c>
    </row>
    <row r="791" spans="1:26" ht="377.4" customHeight="1" x14ac:dyDescent="0.3">
      <c r="A791" s="297">
        <v>7</v>
      </c>
      <c r="B791" s="227" t="s">
        <v>1021</v>
      </c>
      <c r="C791" s="171" t="s">
        <v>1743</v>
      </c>
      <c r="D791" s="224" t="s">
        <v>1853</v>
      </c>
      <c r="E791" s="225" t="s">
        <v>1854</v>
      </c>
      <c r="F791" s="220" t="s">
        <v>1855</v>
      </c>
      <c r="G791" s="165" t="s">
        <v>690</v>
      </c>
      <c r="H791" s="220" t="s">
        <v>1025</v>
      </c>
      <c r="I791" s="226" t="s">
        <v>575</v>
      </c>
      <c r="J791" s="165">
        <v>1434</v>
      </c>
      <c r="K791" s="510" t="s">
        <v>391</v>
      </c>
      <c r="L791" s="424" t="s">
        <v>400</v>
      </c>
      <c r="M791" s="612" t="str">
        <f t="shared" si="104"/>
        <v>-----</v>
      </c>
      <c r="N791" s="613" t="s">
        <v>1856</v>
      </c>
      <c r="O791" s="99" t="s">
        <v>400</v>
      </c>
      <c r="P791" s="496" t="str">
        <f t="shared" si="107"/>
        <v>-----</v>
      </c>
      <c r="Q791" s="357" t="s">
        <v>394</v>
      </c>
      <c r="R791" s="99" t="s">
        <v>445</v>
      </c>
      <c r="S791" s="604" t="s">
        <v>394</v>
      </c>
      <c r="T791" s="352" t="s">
        <v>446</v>
      </c>
      <c r="U791" s="352" t="s">
        <v>396</v>
      </c>
      <c r="V791" s="352" t="s">
        <v>396</v>
      </c>
      <c r="W791" s="352" t="s">
        <v>396</v>
      </c>
      <c r="X791" s="405" t="s">
        <v>394</v>
      </c>
      <c r="Y791" s="430" t="s">
        <v>396</v>
      </c>
      <c r="Z791" s="616" t="s">
        <v>1857</v>
      </c>
    </row>
    <row r="792" spans="1:26" ht="173.4" customHeight="1" x14ac:dyDescent="0.3">
      <c r="A792" s="791" t="s">
        <v>381</v>
      </c>
      <c r="B792" s="168" t="s">
        <v>382</v>
      </c>
      <c r="C792" s="175" t="s">
        <v>1858</v>
      </c>
      <c r="D792" s="225" t="s">
        <v>1859</v>
      </c>
      <c r="E792" s="225" t="s">
        <v>1860</v>
      </c>
      <c r="F792" s="176" t="s">
        <v>1861</v>
      </c>
      <c r="G792" s="165" t="s">
        <v>690</v>
      </c>
      <c r="H792" s="177" t="s">
        <v>1376</v>
      </c>
      <c r="I792" s="220" t="s">
        <v>827</v>
      </c>
      <c r="J792" s="165">
        <v>2139</v>
      </c>
      <c r="K792" s="428" t="s">
        <v>391</v>
      </c>
      <c r="L792" s="99" t="s">
        <v>400</v>
      </c>
      <c r="M792" s="496" t="str">
        <f t="shared" si="104"/>
        <v>-----</v>
      </c>
      <c r="N792" s="611" t="s">
        <v>1862</v>
      </c>
      <c r="O792" s="99" t="s">
        <v>400</v>
      </c>
      <c r="P792" s="496" t="str">
        <f t="shared" ref="P792" si="108">IF(O792="-----","-----",O792/L792)</f>
        <v>-----</v>
      </c>
      <c r="Q792" s="357" t="s">
        <v>394</v>
      </c>
      <c r="R792" s="99" t="s">
        <v>445</v>
      </c>
      <c r="S792" s="604" t="s">
        <v>394</v>
      </c>
      <c r="T792" s="352" t="s">
        <v>446</v>
      </c>
      <c r="U792" s="352" t="s">
        <v>396</v>
      </c>
      <c r="V792" s="352" t="s">
        <v>396</v>
      </c>
      <c r="W792" s="352" t="s">
        <v>396</v>
      </c>
      <c r="X792" s="405" t="s">
        <v>394</v>
      </c>
      <c r="Y792" s="430" t="s">
        <v>396</v>
      </c>
      <c r="Z792" s="493" t="s">
        <v>1863</v>
      </c>
    </row>
    <row r="793" spans="1:26" ht="25.5" customHeight="1" x14ac:dyDescent="0.3">
      <c r="A793" s="1144" t="s">
        <v>1864</v>
      </c>
      <c r="B793" s="1273" t="s">
        <v>1865</v>
      </c>
      <c r="C793" s="1147" t="s">
        <v>1743</v>
      </c>
      <c r="D793" s="1524" t="s">
        <v>1337</v>
      </c>
      <c r="E793" s="1247" t="s">
        <v>1338</v>
      </c>
      <c r="F793" s="1247" t="s">
        <v>1866</v>
      </c>
      <c r="G793" s="1247" t="s">
        <v>1867</v>
      </c>
      <c r="H793" s="1247" t="s">
        <v>837</v>
      </c>
      <c r="I793" s="1254" t="s">
        <v>1161</v>
      </c>
      <c r="J793" s="165">
        <v>15</v>
      </c>
      <c r="K793" s="99" t="s">
        <v>858</v>
      </c>
      <c r="L793" s="357" t="s">
        <v>393</v>
      </c>
      <c r="M793" s="412" t="s">
        <v>393</v>
      </c>
      <c r="N793" s="1266" t="s">
        <v>1868</v>
      </c>
      <c r="O793" s="99" t="s">
        <v>393</v>
      </c>
      <c r="P793" s="370" t="s">
        <v>393</v>
      </c>
      <c r="Q793" s="99" t="s">
        <v>393</v>
      </c>
      <c r="R793" s="99" t="s">
        <v>393</v>
      </c>
      <c r="S793" s="99" t="s">
        <v>393</v>
      </c>
      <c r="T793" s="99" t="s">
        <v>393</v>
      </c>
      <c r="U793" s="99" t="s">
        <v>393</v>
      </c>
      <c r="V793" s="99" t="s">
        <v>393</v>
      </c>
      <c r="W793" s="99" t="s">
        <v>393</v>
      </c>
      <c r="X793" s="99" t="s">
        <v>393</v>
      </c>
      <c r="Y793" s="99" t="s">
        <v>393</v>
      </c>
      <c r="Z793" s="1241" t="s">
        <v>1869</v>
      </c>
    </row>
    <row r="794" spans="1:26" ht="21.75" customHeight="1" x14ac:dyDescent="0.3">
      <c r="A794" s="1145"/>
      <c r="B794" s="1248"/>
      <c r="C794" s="1148"/>
      <c r="D794" s="1190"/>
      <c r="E794" s="1248"/>
      <c r="F794" s="1248"/>
      <c r="G794" s="1148"/>
      <c r="H794" s="1248"/>
      <c r="I794" s="1255"/>
      <c r="J794" s="165">
        <v>22</v>
      </c>
      <c r="K794" s="99" t="s">
        <v>613</v>
      </c>
      <c r="L794" s="357" t="s">
        <v>393</v>
      </c>
      <c r="M794" s="412" t="s">
        <v>393</v>
      </c>
      <c r="N794" s="1266"/>
      <c r="O794" s="99" t="s">
        <v>393</v>
      </c>
      <c r="P794" s="370" t="s">
        <v>393</v>
      </c>
      <c r="Q794" s="99" t="s">
        <v>393</v>
      </c>
      <c r="R794" s="99" t="s">
        <v>393</v>
      </c>
      <c r="S794" s="99" t="s">
        <v>393</v>
      </c>
      <c r="T794" s="99" t="s">
        <v>393</v>
      </c>
      <c r="U794" s="99" t="s">
        <v>393</v>
      </c>
      <c r="V794" s="99" t="s">
        <v>393</v>
      </c>
      <c r="W794" s="99" t="s">
        <v>393</v>
      </c>
      <c r="X794" s="99" t="s">
        <v>393</v>
      </c>
      <c r="Y794" s="99" t="s">
        <v>393</v>
      </c>
      <c r="Z794" s="1241"/>
    </row>
    <row r="795" spans="1:26" ht="20.25" customHeight="1" x14ac:dyDescent="0.3">
      <c r="A795" s="1145"/>
      <c r="B795" s="1248"/>
      <c r="C795" s="1148"/>
      <c r="D795" s="1190"/>
      <c r="E795" s="1248"/>
      <c r="F795" s="1248"/>
      <c r="G795" s="1148"/>
      <c r="H795" s="1248"/>
      <c r="I795" s="1255"/>
      <c r="J795" s="165">
        <v>18</v>
      </c>
      <c r="K795" s="99" t="s">
        <v>615</v>
      </c>
      <c r="L795" s="357" t="s">
        <v>393</v>
      </c>
      <c r="M795" s="412" t="s">
        <v>393</v>
      </c>
      <c r="N795" s="1266"/>
      <c r="O795" s="99" t="s">
        <v>393</v>
      </c>
      <c r="P795" s="370" t="s">
        <v>393</v>
      </c>
      <c r="Q795" s="99" t="s">
        <v>393</v>
      </c>
      <c r="R795" s="99" t="s">
        <v>393</v>
      </c>
      <c r="S795" s="99" t="s">
        <v>393</v>
      </c>
      <c r="T795" s="99" t="s">
        <v>393</v>
      </c>
      <c r="U795" s="99" t="s">
        <v>393</v>
      </c>
      <c r="V795" s="99" t="s">
        <v>393</v>
      </c>
      <c r="W795" s="99" t="s">
        <v>393</v>
      </c>
      <c r="X795" s="99" t="s">
        <v>393</v>
      </c>
      <c r="Y795" s="99" t="s">
        <v>393</v>
      </c>
      <c r="Z795" s="1241"/>
    </row>
    <row r="796" spans="1:26" ht="31.8" customHeight="1" x14ac:dyDescent="0.3">
      <c r="A796" s="1145"/>
      <c r="B796" s="1248"/>
      <c r="C796" s="1148"/>
      <c r="D796" s="1190"/>
      <c r="E796" s="1248"/>
      <c r="F796" s="1248"/>
      <c r="G796" s="1148"/>
      <c r="H796" s="1248"/>
      <c r="I796" s="1255"/>
      <c r="J796" s="165">
        <v>20</v>
      </c>
      <c r="K796" s="99" t="s">
        <v>617</v>
      </c>
      <c r="L796" s="357" t="s">
        <v>393</v>
      </c>
      <c r="M796" s="412" t="s">
        <v>393</v>
      </c>
      <c r="N796" s="1266"/>
      <c r="O796" s="99" t="s">
        <v>393</v>
      </c>
      <c r="P796" s="370" t="s">
        <v>393</v>
      </c>
      <c r="Q796" s="99" t="s">
        <v>393</v>
      </c>
      <c r="R796" s="99" t="s">
        <v>393</v>
      </c>
      <c r="S796" s="99" t="s">
        <v>393</v>
      </c>
      <c r="T796" s="99" t="s">
        <v>393</v>
      </c>
      <c r="U796" s="99" t="s">
        <v>393</v>
      </c>
      <c r="V796" s="99" t="s">
        <v>393</v>
      </c>
      <c r="W796" s="99" t="s">
        <v>393</v>
      </c>
      <c r="X796" s="99" t="s">
        <v>393</v>
      </c>
      <c r="Y796" s="99" t="s">
        <v>393</v>
      </c>
      <c r="Z796" s="1242"/>
    </row>
    <row r="797" spans="1:26" ht="45.6" customHeight="1" x14ac:dyDescent="0.3">
      <c r="A797" s="1145"/>
      <c r="B797" s="1248"/>
      <c r="C797" s="1148"/>
      <c r="D797" s="1190"/>
      <c r="E797" s="1248"/>
      <c r="F797" s="1248"/>
      <c r="G797" s="1148"/>
      <c r="H797" s="1248"/>
      <c r="I797" s="1255"/>
      <c r="J797" s="165">
        <v>20</v>
      </c>
      <c r="K797" s="99" t="s">
        <v>627</v>
      </c>
      <c r="L797" s="99">
        <v>20</v>
      </c>
      <c r="M797" s="521">
        <f t="shared" ref="M797" si="109">IF(L797="-----","-----",L797/J797)</f>
        <v>1</v>
      </c>
      <c r="N797" s="1266"/>
      <c r="O797" s="99">
        <v>20</v>
      </c>
      <c r="P797" s="365">
        <f t="shared" ref="P797" si="110">IF(O797="-----","-----",O797/L797)</f>
        <v>1</v>
      </c>
      <c r="Q797" s="99" t="s">
        <v>394</v>
      </c>
      <c r="R797" s="99" t="s">
        <v>393</v>
      </c>
      <c r="S797" s="99" t="s">
        <v>393</v>
      </c>
      <c r="T797" s="99" t="s">
        <v>394</v>
      </c>
      <c r="U797" s="99" t="s">
        <v>393</v>
      </c>
      <c r="V797" s="99" t="s">
        <v>393</v>
      </c>
      <c r="W797" s="99" t="s">
        <v>393</v>
      </c>
      <c r="X797" s="370" t="s">
        <v>394</v>
      </c>
      <c r="Y797" s="99" t="s">
        <v>393</v>
      </c>
      <c r="Z797" s="371" t="s">
        <v>1870</v>
      </c>
    </row>
    <row r="798" spans="1:26" ht="48.6" customHeight="1" x14ac:dyDescent="0.3">
      <c r="A798" s="1145"/>
      <c r="B798" s="1248"/>
      <c r="C798" s="1148"/>
      <c r="D798" s="1190"/>
      <c r="E798" s="1248"/>
      <c r="F798" s="1248"/>
      <c r="G798" s="1148"/>
      <c r="H798" s="1248"/>
      <c r="I798" s="1255"/>
      <c r="J798" s="165">
        <v>19</v>
      </c>
      <c r="K798" s="99" t="s">
        <v>628</v>
      </c>
      <c r="L798" s="357" t="s">
        <v>393</v>
      </c>
      <c r="M798" s="412" t="s">
        <v>393</v>
      </c>
      <c r="N798" s="1266"/>
      <c r="O798" s="99" t="s">
        <v>393</v>
      </c>
      <c r="P798" s="370" t="s">
        <v>393</v>
      </c>
      <c r="Q798" s="99" t="s">
        <v>393</v>
      </c>
      <c r="R798" s="99" t="s">
        <v>393</v>
      </c>
      <c r="S798" s="99" t="s">
        <v>393</v>
      </c>
      <c r="T798" s="99" t="s">
        <v>393</v>
      </c>
      <c r="U798" s="99" t="s">
        <v>393</v>
      </c>
      <c r="V798" s="99" t="s">
        <v>393</v>
      </c>
      <c r="W798" s="99" t="s">
        <v>393</v>
      </c>
      <c r="X798" s="99" t="s">
        <v>393</v>
      </c>
      <c r="Y798" s="99" t="s">
        <v>393</v>
      </c>
      <c r="Z798" s="1243" t="s">
        <v>1869</v>
      </c>
    </row>
    <row r="799" spans="1:26" ht="48.6" customHeight="1" x14ac:dyDescent="0.3">
      <c r="A799" s="1146"/>
      <c r="B799" s="1249"/>
      <c r="C799" s="1149"/>
      <c r="D799" s="1191"/>
      <c r="E799" s="1249"/>
      <c r="F799" s="1249"/>
      <c r="G799" s="1149"/>
      <c r="H799" s="1249"/>
      <c r="I799" s="1256"/>
      <c r="J799" s="165">
        <v>18</v>
      </c>
      <c r="K799" s="357" t="s">
        <v>629</v>
      </c>
      <c r="L799" s="357" t="s">
        <v>393</v>
      </c>
      <c r="M799" s="412" t="s">
        <v>393</v>
      </c>
      <c r="N799" s="1114"/>
      <c r="O799" s="99" t="s">
        <v>393</v>
      </c>
      <c r="P799" s="370" t="s">
        <v>393</v>
      </c>
      <c r="Q799" s="99" t="s">
        <v>393</v>
      </c>
      <c r="R799" s="99" t="s">
        <v>393</v>
      </c>
      <c r="S799" s="99" t="s">
        <v>393</v>
      </c>
      <c r="T799" s="99" t="s">
        <v>393</v>
      </c>
      <c r="U799" s="99" t="s">
        <v>393</v>
      </c>
      <c r="V799" s="99" t="s">
        <v>393</v>
      </c>
      <c r="W799" s="99" t="s">
        <v>393</v>
      </c>
      <c r="X799" s="99" t="s">
        <v>393</v>
      </c>
      <c r="Y799" s="99" t="s">
        <v>393</v>
      </c>
      <c r="Z799" s="1243"/>
    </row>
    <row r="800" spans="1:26" ht="105" customHeight="1" x14ac:dyDescent="0.3">
      <c r="A800" s="295" t="s">
        <v>381</v>
      </c>
      <c r="B800" s="207" t="s">
        <v>762</v>
      </c>
      <c r="C800" s="306" t="s">
        <v>1871</v>
      </c>
      <c r="D800" s="217" t="s">
        <v>1872</v>
      </c>
      <c r="E800" s="205" t="s">
        <v>1873</v>
      </c>
      <c r="F800" s="207" t="s">
        <v>1874</v>
      </c>
      <c r="G800" s="222" t="s">
        <v>387</v>
      </c>
      <c r="H800" s="214" t="s">
        <v>767</v>
      </c>
      <c r="I800" s="222" t="s">
        <v>490</v>
      </c>
      <c r="J800" s="165">
        <v>1337</v>
      </c>
      <c r="K800" s="354" t="s">
        <v>400</v>
      </c>
      <c r="L800" s="354" t="s">
        <v>393</v>
      </c>
      <c r="M800" s="354" t="s">
        <v>393</v>
      </c>
      <c r="N800" s="462" t="s">
        <v>1756</v>
      </c>
      <c r="O800" s="99" t="s">
        <v>393</v>
      </c>
      <c r="P800" s="370" t="s">
        <v>393</v>
      </c>
      <c r="Q800" s="99" t="s">
        <v>393</v>
      </c>
      <c r="R800" s="99" t="s">
        <v>393</v>
      </c>
      <c r="S800" s="99" t="s">
        <v>393</v>
      </c>
      <c r="T800" s="99" t="s">
        <v>393</v>
      </c>
      <c r="U800" s="99" t="s">
        <v>393</v>
      </c>
      <c r="V800" s="99" t="s">
        <v>393</v>
      </c>
      <c r="W800" s="99" t="s">
        <v>393</v>
      </c>
      <c r="X800" s="99" t="s">
        <v>393</v>
      </c>
      <c r="Y800" s="446" t="s">
        <v>393</v>
      </c>
      <c r="Z800" s="650" t="s">
        <v>1120</v>
      </c>
    </row>
    <row r="801" spans="1:29" ht="66.75" customHeight="1" x14ac:dyDescent="0.3">
      <c r="A801" s="1146" t="s">
        <v>1145</v>
      </c>
      <c r="B801" s="1249" t="s">
        <v>1431</v>
      </c>
      <c r="C801" s="1249" t="s">
        <v>1875</v>
      </c>
      <c r="D801" s="1302" t="s">
        <v>1876</v>
      </c>
      <c r="E801" s="1271" t="s">
        <v>1877</v>
      </c>
      <c r="F801" s="1249" t="s">
        <v>1878</v>
      </c>
      <c r="G801" s="1267" t="s">
        <v>1436</v>
      </c>
      <c r="H801" s="1249" t="s">
        <v>1437</v>
      </c>
      <c r="I801" s="1256" t="s">
        <v>1879</v>
      </c>
      <c r="J801" s="307">
        <v>18</v>
      </c>
      <c r="K801" s="362" t="s">
        <v>590</v>
      </c>
      <c r="L801" s="437" t="s">
        <v>393</v>
      </c>
      <c r="M801" s="437" t="s">
        <v>393</v>
      </c>
      <c r="N801" s="1261" t="s">
        <v>1880</v>
      </c>
      <c r="O801" s="99" t="s">
        <v>393</v>
      </c>
      <c r="P801" s="370" t="s">
        <v>393</v>
      </c>
      <c r="Q801" s="99" t="s">
        <v>393</v>
      </c>
      <c r="R801" s="346"/>
      <c r="S801" s="99" t="s">
        <v>393</v>
      </c>
      <c r="T801" s="99" t="s">
        <v>393</v>
      </c>
      <c r="U801" s="99" t="s">
        <v>393</v>
      </c>
      <c r="V801" s="99" t="s">
        <v>393</v>
      </c>
      <c r="W801" s="99" t="s">
        <v>393</v>
      </c>
      <c r="X801" s="99" t="s">
        <v>393</v>
      </c>
      <c r="Y801" s="446" t="s">
        <v>393</v>
      </c>
      <c r="Z801" s="1165" t="s">
        <v>1881</v>
      </c>
    </row>
    <row r="802" spans="1:29" ht="38.1" customHeight="1" x14ac:dyDescent="0.3">
      <c r="A802" s="1293"/>
      <c r="B802" s="1269"/>
      <c r="C802" s="1269"/>
      <c r="D802" s="1270"/>
      <c r="E802" s="1271"/>
      <c r="F802" s="1269"/>
      <c r="G802" s="1268"/>
      <c r="H802" s="1269"/>
      <c r="I802" s="1272"/>
      <c r="J802" s="164">
        <v>16</v>
      </c>
      <c r="K802" s="346" t="s">
        <v>592</v>
      </c>
      <c r="L802" s="357" t="s">
        <v>393</v>
      </c>
      <c r="M802" s="357" t="s">
        <v>393</v>
      </c>
      <c r="N802" s="1261"/>
      <c r="O802" s="99" t="s">
        <v>393</v>
      </c>
      <c r="P802" s="370" t="s">
        <v>393</v>
      </c>
      <c r="Q802" s="99" t="s">
        <v>393</v>
      </c>
      <c r="R802" s="346"/>
      <c r="S802" s="99" t="s">
        <v>393</v>
      </c>
      <c r="T802" s="99" t="s">
        <v>393</v>
      </c>
      <c r="U802" s="99" t="s">
        <v>393</v>
      </c>
      <c r="V802" s="99" t="s">
        <v>393</v>
      </c>
      <c r="W802" s="99" t="s">
        <v>393</v>
      </c>
      <c r="X802" s="99" t="s">
        <v>393</v>
      </c>
      <c r="Y802" s="446" t="s">
        <v>393</v>
      </c>
      <c r="Z802" s="1166"/>
    </row>
    <row r="803" spans="1:29" ht="38.1" customHeight="1" x14ac:dyDescent="0.3">
      <c r="A803" s="1293"/>
      <c r="B803" s="1269"/>
      <c r="C803" s="1269"/>
      <c r="D803" s="1270"/>
      <c r="E803" s="1271"/>
      <c r="F803" s="1269"/>
      <c r="G803" s="1268"/>
      <c r="H803" s="1269"/>
      <c r="I803" s="1272"/>
      <c r="J803" s="164">
        <v>17</v>
      </c>
      <c r="K803" s="346" t="s">
        <v>594</v>
      </c>
      <c r="L803" s="357" t="s">
        <v>393</v>
      </c>
      <c r="M803" s="357" t="s">
        <v>393</v>
      </c>
      <c r="N803" s="1261"/>
      <c r="O803" s="99" t="s">
        <v>393</v>
      </c>
      <c r="P803" s="370" t="s">
        <v>393</v>
      </c>
      <c r="Q803" s="99" t="s">
        <v>393</v>
      </c>
      <c r="R803" s="99" t="s">
        <v>393</v>
      </c>
      <c r="S803" s="99" t="s">
        <v>393</v>
      </c>
      <c r="T803" s="99" t="s">
        <v>393</v>
      </c>
      <c r="U803" s="99" t="s">
        <v>393</v>
      </c>
      <c r="V803" s="99" t="s">
        <v>393</v>
      </c>
      <c r="W803" s="99" t="s">
        <v>393</v>
      </c>
      <c r="X803" s="99" t="s">
        <v>393</v>
      </c>
      <c r="Y803" s="446" t="s">
        <v>393</v>
      </c>
      <c r="Z803" s="1166"/>
    </row>
    <row r="804" spans="1:29" ht="38.1" customHeight="1" x14ac:dyDescent="0.3">
      <c r="A804" s="1293"/>
      <c r="B804" s="1269"/>
      <c r="C804" s="1269"/>
      <c r="D804" s="1270"/>
      <c r="E804" s="1271"/>
      <c r="F804" s="1269"/>
      <c r="G804" s="1268"/>
      <c r="H804" s="1269"/>
      <c r="I804" s="1272"/>
      <c r="J804" s="164">
        <v>15</v>
      </c>
      <c r="K804" s="346" t="s">
        <v>784</v>
      </c>
      <c r="L804" s="357" t="s">
        <v>393</v>
      </c>
      <c r="M804" s="357" t="s">
        <v>393</v>
      </c>
      <c r="N804" s="1261"/>
      <c r="O804" s="99" t="s">
        <v>393</v>
      </c>
      <c r="P804" s="370" t="s">
        <v>393</v>
      </c>
      <c r="Q804" s="99" t="s">
        <v>393</v>
      </c>
      <c r="R804" s="99" t="s">
        <v>393</v>
      </c>
      <c r="S804" s="99" t="s">
        <v>393</v>
      </c>
      <c r="T804" s="99" t="s">
        <v>393</v>
      </c>
      <c r="U804" s="99" t="s">
        <v>393</v>
      </c>
      <c r="V804" s="99" t="s">
        <v>393</v>
      </c>
      <c r="W804" s="99" t="s">
        <v>393</v>
      </c>
      <c r="X804" s="99" t="s">
        <v>393</v>
      </c>
      <c r="Y804" s="446" t="s">
        <v>393</v>
      </c>
      <c r="Z804" s="1166"/>
    </row>
    <row r="805" spans="1:29" ht="38.1" customHeight="1" x14ac:dyDescent="0.3">
      <c r="A805" s="1293"/>
      <c r="B805" s="1269"/>
      <c r="C805" s="1269"/>
      <c r="D805" s="1270"/>
      <c r="E805" s="1271"/>
      <c r="F805" s="1269"/>
      <c r="G805" s="1268"/>
      <c r="H805" s="1269"/>
      <c r="I805" s="1272"/>
      <c r="J805" s="226">
        <v>17</v>
      </c>
      <c r="K805" s="346" t="s">
        <v>785</v>
      </c>
      <c r="L805" s="99" t="s">
        <v>393</v>
      </c>
      <c r="M805" s="99" t="s">
        <v>393</v>
      </c>
      <c r="N805" s="1262"/>
      <c r="O805" s="99" t="s">
        <v>393</v>
      </c>
      <c r="P805" s="370" t="s">
        <v>393</v>
      </c>
      <c r="Q805" s="99" t="s">
        <v>393</v>
      </c>
      <c r="R805" s="99" t="s">
        <v>393</v>
      </c>
      <c r="S805" s="99" t="s">
        <v>393</v>
      </c>
      <c r="T805" s="99" t="s">
        <v>393</v>
      </c>
      <c r="U805" s="99" t="s">
        <v>393</v>
      </c>
      <c r="V805" s="99" t="s">
        <v>393</v>
      </c>
      <c r="W805" s="99" t="s">
        <v>393</v>
      </c>
      <c r="X805" s="99" t="s">
        <v>393</v>
      </c>
      <c r="Y805" s="446" t="s">
        <v>393</v>
      </c>
      <c r="Z805" s="1167"/>
    </row>
    <row r="806" spans="1:29" ht="150.6" customHeight="1" x14ac:dyDescent="0.3">
      <c r="A806" s="314">
        <v>7</v>
      </c>
      <c r="B806" s="214" t="s">
        <v>1265</v>
      </c>
      <c r="C806" s="214" t="s">
        <v>1882</v>
      </c>
      <c r="D806" s="330" t="s">
        <v>1883</v>
      </c>
      <c r="E806" s="332" t="s">
        <v>1884</v>
      </c>
      <c r="F806" s="207" t="s">
        <v>2529</v>
      </c>
      <c r="G806" s="165" t="s">
        <v>690</v>
      </c>
      <c r="H806" s="214" t="s">
        <v>2530</v>
      </c>
      <c r="I806" s="222" t="s">
        <v>2531</v>
      </c>
      <c r="J806" s="165">
        <v>17</v>
      </c>
      <c r="K806" s="414" t="s">
        <v>2531</v>
      </c>
      <c r="L806" s="399">
        <v>14</v>
      </c>
      <c r="M806" s="551">
        <f>IF(L806="-----","-----",L806/J806)</f>
        <v>0.82352941176470584</v>
      </c>
      <c r="N806" s="424" t="s">
        <v>1584</v>
      </c>
      <c r="O806" s="99" t="s">
        <v>393</v>
      </c>
      <c r="P806" s="370" t="s">
        <v>393</v>
      </c>
      <c r="Q806" s="99" t="s">
        <v>393</v>
      </c>
      <c r="R806" s="99" t="s">
        <v>393</v>
      </c>
      <c r="S806" s="345" t="s">
        <v>394</v>
      </c>
      <c r="T806" s="352" t="s">
        <v>446</v>
      </c>
      <c r="U806" s="352" t="s">
        <v>396</v>
      </c>
      <c r="V806" s="352" t="s">
        <v>396</v>
      </c>
      <c r="W806" s="352" t="s">
        <v>396</v>
      </c>
      <c r="X806" s="442" t="s">
        <v>394</v>
      </c>
      <c r="Y806" s="353" t="s">
        <v>394</v>
      </c>
      <c r="Z806" s="466" t="s">
        <v>517</v>
      </c>
    </row>
    <row r="807" spans="1:29" ht="138.9" customHeight="1" x14ac:dyDescent="0.3">
      <c r="A807" s="314">
        <v>7</v>
      </c>
      <c r="B807" s="214" t="s">
        <v>1265</v>
      </c>
      <c r="C807" s="214" t="s">
        <v>1882</v>
      </c>
      <c r="D807" s="330" t="s">
        <v>1885</v>
      </c>
      <c r="E807" s="332" t="s">
        <v>1884</v>
      </c>
      <c r="F807" s="207" t="s">
        <v>1886</v>
      </c>
      <c r="G807" s="165" t="s">
        <v>690</v>
      </c>
      <c r="H807" s="214" t="s">
        <v>992</v>
      </c>
      <c r="I807" s="222" t="s">
        <v>1671</v>
      </c>
      <c r="J807" s="222">
        <v>3</v>
      </c>
      <c r="K807" s="381" t="s">
        <v>998</v>
      </c>
      <c r="L807" s="381">
        <v>3</v>
      </c>
      <c r="M807" s="551">
        <f>IF(L807="-----","-----",L807/J807)</f>
        <v>1</v>
      </c>
      <c r="N807" s="424" t="s">
        <v>1584</v>
      </c>
      <c r="O807" s="99" t="s">
        <v>393</v>
      </c>
      <c r="P807" s="370" t="s">
        <v>393</v>
      </c>
      <c r="Q807" s="99" t="s">
        <v>393</v>
      </c>
      <c r="R807" s="99" t="s">
        <v>393</v>
      </c>
      <c r="S807" s="345" t="s">
        <v>394</v>
      </c>
      <c r="T807" s="352" t="s">
        <v>446</v>
      </c>
      <c r="U807" s="352" t="s">
        <v>396</v>
      </c>
      <c r="V807" s="352" t="s">
        <v>396</v>
      </c>
      <c r="W807" s="352" t="s">
        <v>396</v>
      </c>
      <c r="X807" s="442" t="s">
        <v>394</v>
      </c>
      <c r="Y807" s="353" t="s">
        <v>394</v>
      </c>
      <c r="Z807" s="466" t="s">
        <v>517</v>
      </c>
    </row>
    <row r="808" spans="1:29" ht="364.8" customHeight="1" x14ac:dyDescent="0.3">
      <c r="A808" s="295" t="s">
        <v>381</v>
      </c>
      <c r="B808" s="207" t="s">
        <v>382</v>
      </c>
      <c r="C808" s="306" t="s">
        <v>1887</v>
      </c>
      <c r="D808" s="217" t="s">
        <v>1888</v>
      </c>
      <c r="E808" s="205" t="s">
        <v>1889</v>
      </c>
      <c r="F808" s="207" t="s">
        <v>1890</v>
      </c>
      <c r="G808" s="222" t="s">
        <v>1070</v>
      </c>
      <c r="H808" s="214" t="s">
        <v>388</v>
      </c>
      <c r="I808" s="214" t="s">
        <v>1891</v>
      </c>
      <c r="J808" s="214">
        <v>2</v>
      </c>
      <c r="K808" s="635" t="s">
        <v>399</v>
      </c>
      <c r="L808" s="635" t="s">
        <v>399</v>
      </c>
      <c r="M808" s="635" t="s">
        <v>400</v>
      </c>
      <c r="N808" s="448" t="s">
        <v>1892</v>
      </c>
      <c r="O808" s="450" t="s">
        <v>399</v>
      </c>
      <c r="P808" s="452" t="s">
        <v>399</v>
      </c>
      <c r="Q808" s="450" t="s">
        <v>400</v>
      </c>
      <c r="R808" s="635" t="s">
        <v>399</v>
      </c>
      <c r="S808" s="450" t="s">
        <v>399</v>
      </c>
      <c r="T808" s="635" t="s">
        <v>400</v>
      </c>
      <c r="U808" s="635" t="s">
        <v>401</v>
      </c>
      <c r="V808" s="635" t="s">
        <v>401</v>
      </c>
      <c r="W808" s="635" t="s">
        <v>401</v>
      </c>
      <c r="X808" s="635" t="s">
        <v>401</v>
      </c>
      <c r="Y808" s="635" t="s">
        <v>401</v>
      </c>
      <c r="Z808" s="758" t="s">
        <v>1893</v>
      </c>
    </row>
    <row r="809" spans="1:29" ht="138.9" customHeight="1" x14ac:dyDescent="0.3">
      <c r="A809" s="295" t="s">
        <v>1110</v>
      </c>
      <c r="B809" s="207" t="s">
        <v>1102</v>
      </c>
      <c r="C809" s="306" t="s">
        <v>1887</v>
      </c>
      <c r="D809" s="217" t="s">
        <v>1894</v>
      </c>
      <c r="E809" s="205" t="s">
        <v>1895</v>
      </c>
      <c r="F809" s="207" t="s">
        <v>1896</v>
      </c>
      <c r="G809" s="222" t="s">
        <v>387</v>
      </c>
      <c r="H809" s="214" t="s">
        <v>1114</v>
      </c>
      <c r="I809" s="222" t="s">
        <v>490</v>
      </c>
      <c r="J809" s="165">
        <v>1337</v>
      </c>
      <c r="K809" s="422" t="s">
        <v>1897</v>
      </c>
      <c r="L809" s="422">
        <v>7</v>
      </c>
      <c r="M809" s="551">
        <f>IF(L809="-----","-----",L809/J809)</f>
        <v>5.235602094240838E-3</v>
      </c>
      <c r="N809" s="349" t="s">
        <v>1115</v>
      </c>
      <c r="O809" s="422">
        <v>5</v>
      </c>
      <c r="P809" s="426">
        <f>IF(O809="-----","-----",O809/L809)</f>
        <v>0.7142857142857143</v>
      </c>
      <c r="Q809" s="422" t="s">
        <v>394</v>
      </c>
      <c r="R809" s="422" t="s">
        <v>471</v>
      </c>
      <c r="S809" s="349" t="s">
        <v>394</v>
      </c>
      <c r="T809" s="334" t="s">
        <v>393</v>
      </c>
      <c r="U809" s="642" t="s">
        <v>393</v>
      </c>
      <c r="V809" s="642" t="s">
        <v>393</v>
      </c>
      <c r="W809" s="642" t="s">
        <v>394</v>
      </c>
      <c r="X809" s="642" t="s">
        <v>393</v>
      </c>
      <c r="Y809" s="643" t="s">
        <v>393</v>
      </c>
      <c r="Z809" s="464" t="s">
        <v>690</v>
      </c>
    </row>
    <row r="810" spans="1:29" ht="138.9" customHeight="1" x14ac:dyDescent="0.3">
      <c r="A810" s="295" t="s">
        <v>381</v>
      </c>
      <c r="B810" s="207" t="s">
        <v>762</v>
      </c>
      <c r="C810" s="306" t="s">
        <v>1887</v>
      </c>
      <c r="D810" s="217" t="s">
        <v>1898</v>
      </c>
      <c r="E810" s="205" t="s">
        <v>1899</v>
      </c>
      <c r="F810" s="207" t="s">
        <v>1305</v>
      </c>
      <c r="G810" s="222" t="s">
        <v>387</v>
      </c>
      <c r="H810" s="214" t="s">
        <v>767</v>
      </c>
      <c r="I810" s="222" t="s">
        <v>490</v>
      </c>
      <c r="J810" s="165">
        <v>1337</v>
      </c>
      <c r="K810" s="354" t="s">
        <v>399</v>
      </c>
      <c r="L810" s="357" t="s">
        <v>393</v>
      </c>
      <c r="M810" s="412" t="s">
        <v>393</v>
      </c>
      <c r="N810" s="627" t="s">
        <v>445</v>
      </c>
      <c r="O810" s="99" t="s">
        <v>393</v>
      </c>
      <c r="P810" s="99" t="s">
        <v>393</v>
      </c>
      <c r="Q810" s="99" t="s">
        <v>393</v>
      </c>
      <c r="R810" s="99" t="s">
        <v>393</v>
      </c>
      <c r="S810" s="99" t="s">
        <v>393</v>
      </c>
      <c r="T810" s="99" t="s">
        <v>393</v>
      </c>
      <c r="U810" s="99" t="s">
        <v>393</v>
      </c>
      <c r="V810" s="99" t="s">
        <v>393</v>
      </c>
      <c r="W810" s="99" t="s">
        <v>393</v>
      </c>
      <c r="X810" s="99" t="s">
        <v>393</v>
      </c>
      <c r="Y810" s="446" t="s">
        <v>393</v>
      </c>
      <c r="Z810" s="464" t="s">
        <v>690</v>
      </c>
    </row>
    <row r="811" spans="1:29" ht="33" customHeight="1" x14ac:dyDescent="0.3">
      <c r="A811" s="1144" t="s">
        <v>630</v>
      </c>
      <c r="B811" s="1247" t="s">
        <v>638</v>
      </c>
      <c r="C811" s="1247" t="s">
        <v>1900</v>
      </c>
      <c r="D811" s="1300" t="s">
        <v>1901</v>
      </c>
      <c r="E811" s="1247" t="s">
        <v>1001</v>
      </c>
      <c r="F811" s="1247" t="s">
        <v>1902</v>
      </c>
      <c r="G811" s="1539" t="s">
        <v>400</v>
      </c>
      <c r="H811" s="1247" t="s">
        <v>642</v>
      </c>
      <c r="I811" s="1255" t="s">
        <v>49</v>
      </c>
      <c r="J811" s="219">
        <v>18</v>
      </c>
      <c r="K811" s="362" t="s">
        <v>643</v>
      </c>
      <c r="L811" s="375">
        <v>18</v>
      </c>
      <c r="M811" s="376">
        <f t="shared" ref="M811:M821" si="111">IF(L811="-----","-----",L811/J811)</f>
        <v>1</v>
      </c>
      <c r="N811" s="1114" t="s">
        <v>1903</v>
      </c>
      <c r="O811" s="436">
        <v>18</v>
      </c>
      <c r="P811" s="526">
        <f t="shared" ref="P811:P821" si="112">IF(O811="-----","-----",O811/L811)</f>
        <v>1</v>
      </c>
      <c r="Q811" s="335" t="s">
        <v>394</v>
      </c>
      <c r="R811" s="99" t="s">
        <v>445</v>
      </c>
      <c r="S811" s="345" t="s">
        <v>394</v>
      </c>
      <c r="T811" s="352" t="s">
        <v>446</v>
      </c>
      <c r="U811" s="352" t="s">
        <v>396</v>
      </c>
      <c r="V811" s="352" t="s">
        <v>396</v>
      </c>
      <c r="W811" s="352" t="s">
        <v>396</v>
      </c>
      <c r="X811" s="384" t="s">
        <v>394</v>
      </c>
      <c r="Y811" s="353" t="s">
        <v>396</v>
      </c>
      <c r="Z811" s="466" t="s">
        <v>517</v>
      </c>
    </row>
    <row r="812" spans="1:29" ht="33" customHeight="1" x14ac:dyDescent="0.3">
      <c r="A812" s="1145"/>
      <c r="B812" s="1248"/>
      <c r="C812" s="1248"/>
      <c r="D812" s="1301"/>
      <c r="E812" s="1248"/>
      <c r="F812" s="1248"/>
      <c r="G812" s="1540"/>
      <c r="H812" s="1248"/>
      <c r="I812" s="1255"/>
      <c r="J812" s="165">
        <v>16</v>
      </c>
      <c r="K812" s="362" t="s">
        <v>646</v>
      </c>
      <c r="L812" s="375">
        <v>16</v>
      </c>
      <c r="M812" s="389">
        <f t="shared" si="111"/>
        <v>1</v>
      </c>
      <c r="N812" s="1106"/>
      <c r="O812" s="99">
        <v>16</v>
      </c>
      <c r="P812" s="365">
        <f t="shared" si="112"/>
        <v>1</v>
      </c>
      <c r="Q812" s="99" t="s">
        <v>394</v>
      </c>
      <c r="R812" s="99" t="s">
        <v>445</v>
      </c>
      <c r="S812" s="350" t="s">
        <v>394</v>
      </c>
      <c r="T812" s="352" t="s">
        <v>446</v>
      </c>
      <c r="U812" s="352" t="s">
        <v>396</v>
      </c>
      <c r="V812" s="352" t="s">
        <v>396</v>
      </c>
      <c r="W812" s="352" t="s">
        <v>396</v>
      </c>
      <c r="X812" s="340" t="s">
        <v>394</v>
      </c>
      <c r="Y812" s="353" t="s">
        <v>396</v>
      </c>
      <c r="Z812" s="351" t="s">
        <v>1904</v>
      </c>
    </row>
    <row r="813" spans="1:29" ht="33.6" customHeight="1" x14ac:dyDescent="0.3">
      <c r="A813" s="1145"/>
      <c r="B813" s="1248"/>
      <c r="C813" s="1248"/>
      <c r="D813" s="1301"/>
      <c r="E813" s="1248"/>
      <c r="F813" s="1248"/>
      <c r="G813" s="1540"/>
      <c r="H813" s="1248"/>
      <c r="I813" s="1255"/>
      <c r="J813" s="165">
        <v>18</v>
      </c>
      <c r="K813" s="362" t="s">
        <v>647</v>
      </c>
      <c r="L813" s="375">
        <v>18</v>
      </c>
      <c r="M813" s="389">
        <f t="shared" si="111"/>
        <v>1</v>
      </c>
      <c r="N813" s="1106"/>
      <c r="O813" s="99">
        <v>18</v>
      </c>
      <c r="P813" s="365">
        <f t="shared" si="112"/>
        <v>1</v>
      </c>
      <c r="Q813" s="335" t="s">
        <v>394</v>
      </c>
      <c r="R813" s="99" t="s">
        <v>445</v>
      </c>
      <c r="S813" s="345" t="s">
        <v>394</v>
      </c>
      <c r="T813" s="352" t="s">
        <v>446</v>
      </c>
      <c r="U813" s="352" t="s">
        <v>396</v>
      </c>
      <c r="V813" s="352" t="s">
        <v>396</v>
      </c>
      <c r="W813" s="352" t="s">
        <v>396</v>
      </c>
      <c r="X813" s="384" t="s">
        <v>394</v>
      </c>
      <c r="Y813" s="353" t="s">
        <v>396</v>
      </c>
      <c r="Z813" s="466" t="s">
        <v>517</v>
      </c>
    </row>
    <row r="814" spans="1:29" ht="33.6" customHeight="1" x14ac:dyDescent="0.3">
      <c r="A814" s="1145"/>
      <c r="B814" s="1248"/>
      <c r="C814" s="1248"/>
      <c r="D814" s="1301"/>
      <c r="E814" s="1248"/>
      <c r="F814" s="1248"/>
      <c r="G814" s="1540"/>
      <c r="H814" s="1248"/>
      <c r="I814" s="1255"/>
      <c r="J814" s="165">
        <v>17</v>
      </c>
      <c r="K814" s="362" t="s">
        <v>648</v>
      </c>
      <c r="L814" s="375">
        <v>17</v>
      </c>
      <c r="M814" s="389">
        <f t="shared" si="111"/>
        <v>1</v>
      </c>
      <c r="N814" s="1106"/>
      <c r="O814" s="99">
        <v>17</v>
      </c>
      <c r="P814" s="365">
        <f t="shared" si="112"/>
        <v>1</v>
      </c>
      <c r="Q814" s="335" t="s">
        <v>394</v>
      </c>
      <c r="R814" s="99" t="s">
        <v>445</v>
      </c>
      <c r="S814" s="345" t="s">
        <v>394</v>
      </c>
      <c r="T814" s="352" t="s">
        <v>446</v>
      </c>
      <c r="U814" s="352" t="s">
        <v>396</v>
      </c>
      <c r="V814" s="352" t="s">
        <v>396</v>
      </c>
      <c r="W814" s="352" t="s">
        <v>396</v>
      </c>
      <c r="X814" s="384" t="s">
        <v>394</v>
      </c>
      <c r="Y814" s="353" t="s">
        <v>396</v>
      </c>
      <c r="Z814" s="466" t="s">
        <v>517</v>
      </c>
    </row>
    <row r="815" spans="1:29" ht="33" customHeight="1" x14ac:dyDescent="0.3">
      <c r="A815" s="1145"/>
      <c r="B815" s="1248"/>
      <c r="C815" s="1248"/>
      <c r="D815" s="1301"/>
      <c r="E815" s="1248"/>
      <c r="F815" s="1248"/>
      <c r="G815" s="1540"/>
      <c r="H815" s="1248"/>
      <c r="I815" s="1256"/>
      <c r="J815" s="165">
        <v>17</v>
      </c>
      <c r="K815" s="362" t="s">
        <v>649</v>
      </c>
      <c r="L815" s="375">
        <v>17</v>
      </c>
      <c r="M815" s="389">
        <f t="shared" si="111"/>
        <v>1</v>
      </c>
      <c r="N815" s="1106"/>
      <c r="O815" s="99">
        <v>17</v>
      </c>
      <c r="P815" s="365">
        <f t="shared" si="112"/>
        <v>1</v>
      </c>
      <c r="Q815" s="99" t="s">
        <v>394</v>
      </c>
      <c r="R815" s="99" t="s">
        <v>445</v>
      </c>
      <c r="S815" s="350" t="s">
        <v>394</v>
      </c>
      <c r="T815" s="352" t="s">
        <v>446</v>
      </c>
      <c r="U815" s="352" t="s">
        <v>396</v>
      </c>
      <c r="V815" s="352" t="s">
        <v>396</v>
      </c>
      <c r="W815" s="352" t="s">
        <v>396</v>
      </c>
      <c r="X815" s="340" t="s">
        <v>394</v>
      </c>
      <c r="Y815" s="353" t="s">
        <v>396</v>
      </c>
      <c r="Z815" s="351" t="s">
        <v>1905</v>
      </c>
      <c r="AA815" s="41"/>
      <c r="AB815" s="41"/>
      <c r="AC815" s="41"/>
    </row>
    <row r="816" spans="1:29" ht="33" customHeight="1" x14ac:dyDescent="0.3">
      <c r="A816" s="1145"/>
      <c r="B816" s="1248"/>
      <c r="C816" s="1248"/>
      <c r="D816" s="1301"/>
      <c r="E816" s="1248"/>
      <c r="F816" s="1248"/>
      <c r="G816" s="1540"/>
      <c r="H816" s="1248"/>
      <c r="I816" s="1254" t="s">
        <v>50</v>
      </c>
      <c r="J816" s="165">
        <v>18</v>
      </c>
      <c r="K816" s="362" t="s">
        <v>590</v>
      </c>
      <c r="L816" s="375">
        <v>18</v>
      </c>
      <c r="M816" s="389">
        <f t="shared" si="111"/>
        <v>1</v>
      </c>
      <c r="N816" s="1106"/>
      <c r="O816" s="99">
        <v>18</v>
      </c>
      <c r="P816" s="365">
        <f t="shared" si="112"/>
        <v>1</v>
      </c>
      <c r="Q816" s="335" t="s">
        <v>394</v>
      </c>
      <c r="R816" s="99" t="s">
        <v>445</v>
      </c>
      <c r="S816" s="345" t="s">
        <v>394</v>
      </c>
      <c r="T816" s="352" t="s">
        <v>446</v>
      </c>
      <c r="U816" s="352" t="s">
        <v>396</v>
      </c>
      <c r="V816" s="352" t="s">
        <v>396</v>
      </c>
      <c r="W816" s="352" t="s">
        <v>396</v>
      </c>
      <c r="X816" s="384" t="s">
        <v>394</v>
      </c>
      <c r="Y816" s="353" t="s">
        <v>396</v>
      </c>
      <c r="Z816" s="466" t="s">
        <v>517</v>
      </c>
    </row>
    <row r="817" spans="1:29" ht="33" customHeight="1" x14ac:dyDescent="0.3">
      <c r="A817" s="1145"/>
      <c r="B817" s="1248"/>
      <c r="C817" s="1248"/>
      <c r="D817" s="1301"/>
      <c r="E817" s="1248"/>
      <c r="F817" s="1248"/>
      <c r="G817" s="1540"/>
      <c r="H817" s="1248"/>
      <c r="I817" s="1255"/>
      <c r="J817" s="165">
        <v>16</v>
      </c>
      <c r="K817" s="362" t="s">
        <v>592</v>
      </c>
      <c r="L817" s="99">
        <v>16</v>
      </c>
      <c r="M817" s="365">
        <f t="shared" si="111"/>
        <v>1</v>
      </c>
      <c r="N817" s="1106"/>
      <c r="O817" s="99">
        <v>16</v>
      </c>
      <c r="P817" s="365">
        <f t="shared" si="112"/>
        <v>1</v>
      </c>
      <c r="Q817" s="335" t="s">
        <v>394</v>
      </c>
      <c r="R817" s="99" t="s">
        <v>445</v>
      </c>
      <c r="S817" s="345" t="s">
        <v>394</v>
      </c>
      <c r="T817" s="352" t="s">
        <v>446</v>
      </c>
      <c r="U817" s="352" t="s">
        <v>396</v>
      </c>
      <c r="V817" s="352" t="s">
        <v>396</v>
      </c>
      <c r="W817" s="352" t="s">
        <v>396</v>
      </c>
      <c r="X817" s="384" t="s">
        <v>394</v>
      </c>
      <c r="Y817" s="353" t="s">
        <v>396</v>
      </c>
      <c r="Z817" s="466" t="s">
        <v>517</v>
      </c>
    </row>
    <row r="818" spans="1:29" ht="33" customHeight="1" x14ac:dyDescent="0.3">
      <c r="A818" s="1145"/>
      <c r="B818" s="1248"/>
      <c r="C818" s="1248"/>
      <c r="D818" s="1301"/>
      <c r="E818" s="1248"/>
      <c r="F818" s="1248"/>
      <c r="G818" s="1540"/>
      <c r="H818" s="1248"/>
      <c r="I818" s="1255"/>
      <c r="J818" s="165">
        <v>21</v>
      </c>
      <c r="K818" s="362" t="s">
        <v>594</v>
      </c>
      <c r="L818" s="99">
        <v>21</v>
      </c>
      <c r="M818" s="365">
        <f t="shared" si="111"/>
        <v>1</v>
      </c>
      <c r="N818" s="1106"/>
      <c r="O818" s="375">
        <v>21</v>
      </c>
      <c r="P818" s="365">
        <f t="shared" si="112"/>
        <v>1</v>
      </c>
      <c r="Q818" s="99" t="s">
        <v>394</v>
      </c>
      <c r="R818" s="99" t="s">
        <v>445</v>
      </c>
      <c r="S818" s="350" t="s">
        <v>394</v>
      </c>
      <c r="T818" s="352" t="s">
        <v>446</v>
      </c>
      <c r="U818" s="352" t="s">
        <v>396</v>
      </c>
      <c r="V818" s="352" t="s">
        <v>396</v>
      </c>
      <c r="W818" s="352" t="s">
        <v>396</v>
      </c>
      <c r="X818" s="340" t="s">
        <v>394</v>
      </c>
      <c r="Y818" s="353" t="s">
        <v>396</v>
      </c>
      <c r="Z818" s="351" t="s">
        <v>1905</v>
      </c>
    </row>
    <row r="819" spans="1:29" ht="31.35" customHeight="1" x14ac:dyDescent="0.3">
      <c r="A819" s="1145"/>
      <c r="B819" s="1248"/>
      <c r="C819" s="1248"/>
      <c r="D819" s="1301"/>
      <c r="E819" s="1248"/>
      <c r="F819" s="1248"/>
      <c r="G819" s="1540"/>
      <c r="H819" s="1248"/>
      <c r="I819" s="1255"/>
      <c r="J819" s="165">
        <v>17</v>
      </c>
      <c r="K819" s="362" t="s">
        <v>784</v>
      </c>
      <c r="L819" s="99">
        <v>17</v>
      </c>
      <c r="M819" s="365">
        <f t="shared" si="111"/>
        <v>1</v>
      </c>
      <c r="N819" s="1106"/>
      <c r="O819" s="99">
        <v>17</v>
      </c>
      <c r="P819" s="365">
        <f t="shared" si="112"/>
        <v>1</v>
      </c>
      <c r="Q819" s="99" t="s">
        <v>394</v>
      </c>
      <c r="R819" s="99" t="s">
        <v>445</v>
      </c>
      <c r="S819" s="350" t="s">
        <v>394</v>
      </c>
      <c r="T819" s="352" t="s">
        <v>446</v>
      </c>
      <c r="U819" s="352" t="s">
        <v>396</v>
      </c>
      <c r="V819" s="352" t="s">
        <v>396</v>
      </c>
      <c r="W819" s="352" t="s">
        <v>396</v>
      </c>
      <c r="X819" s="340" t="s">
        <v>394</v>
      </c>
      <c r="Y819" s="353" t="s">
        <v>396</v>
      </c>
      <c r="Z819" s="351" t="s">
        <v>1904</v>
      </c>
      <c r="AA819" s="41"/>
      <c r="AB819" s="41"/>
      <c r="AC819" s="41"/>
    </row>
    <row r="820" spans="1:29" ht="42" customHeight="1" x14ac:dyDescent="0.3">
      <c r="A820" s="1146"/>
      <c r="B820" s="1249"/>
      <c r="C820" s="1249"/>
      <c r="D820" s="1302"/>
      <c r="E820" s="1249"/>
      <c r="F820" s="1249"/>
      <c r="G820" s="1267"/>
      <c r="H820" s="1249"/>
      <c r="I820" s="1256"/>
      <c r="J820" s="165">
        <v>17</v>
      </c>
      <c r="K820" s="362" t="s">
        <v>785</v>
      </c>
      <c r="L820" s="375">
        <v>17</v>
      </c>
      <c r="M820" s="389">
        <f t="shared" si="111"/>
        <v>1</v>
      </c>
      <c r="N820" s="1107"/>
      <c r="O820" s="99">
        <v>17</v>
      </c>
      <c r="P820" s="365">
        <f t="shared" si="112"/>
        <v>1</v>
      </c>
      <c r="Q820" s="335" t="s">
        <v>394</v>
      </c>
      <c r="R820" s="99" t="s">
        <v>445</v>
      </c>
      <c r="S820" s="345" t="s">
        <v>394</v>
      </c>
      <c r="T820" s="352" t="s">
        <v>446</v>
      </c>
      <c r="U820" s="352" t="s">
        <v>396</v>
      </c>
      <c r="V820" s="352" t="s">
        <v>396</v>
      </c>
      <c r="W820" s="352" t="s">
        <v>396</v>
      </c>
      <c r="X820" s="384" t="s">
        <v>394</v>
      </c>
      <c r="Y820" s="353" t="s">
        <v>396</v>
      </c>
      <c r="Z820" s="466" t="s">
        <v>517</v>
      </c>
    </row>
    <row r="821" spans="1:29" ht="153.9" customHeight="1" x14ac:dyDescent="0.3">
      <c r="A821" s="298" t="s">
        <v>786</v>
      </c>
      <c r="B821" s="220" t="s">
        <v>1011</v>
      </c>
      <c r="C821" s="175" t="s">
        <v>1887</v>
      </c>
      <c r="D821" s="224" t="s">
        <v>1906</v>
      </c>
      <c r="E821" s="225" t="s">
        <v>1907</v>
      </c>
      <c r="F821" s="220" t="s">
        <v>1908</v>
      </c>
      <c r="G821" s="220" t="s">
        <v>1558</v>
      </c>
      <c r="H821" s="220" t="s">
        <v>668</v>
      </c>
      <c r="I821" s="226" t="s">
        <v>1909</v>
      </c>
      <c r="J821" s="307">
        <v>15</v>
      </c>
      <c r="K821" s="346" t="s">
        <v>1909</v>
      </c>
      <c r="L821" s="99">
        <v>15</v>
      </c>
      <c r="M821" s="101">
        <f t="shared" si="111"/>
        <v>1</v>
      </c>
      <c r="N821" s="432" t="s">
        <v>1910</v>
      </c>
      <c r="O821" s="99">
        <v>15</v>
      </c>
      <c r="P821" s="101">
        <f t="shared" si="112"/>
        <v>1</v>
      </c>
      <c r="Q821" s="335" t="s">
        <v>394</v>
      </c>
      <c r="R821" s="99" t="s">
        <v>445</v>
      </c>
      <c r="S821" s="345" t="s">
        <v>394</v>
      </c>
      <c r="T821" s="352" t="s">
        <v>446</v>
      </c>
      <c r="U821" s="352" t="s">
        <v>396</v>
      </c>
      <c r="V821" s="352" t="s">
        <v>396</v>
      </c>
      <c r="W821" s="352" t="s">
        <v>396</v>
      </c>
      <c r="X821" s="384" t="s">
        <v>394</v>
      </c>
      <c r="Y821" s="353" t="s">
        <v>396</v>
      </c>
      <c r="Z821" s="466" t="s">
        <v>517</v>
      </c>
    </row>
    <row r="822" spans="1:29" ht="24.9" customHeight="1" x14ac:dyDescent="0.3">
      <c r="A822" s="1292" t="s">
        <v>663</v>
      </c>
      <c r="B822" s="1269" t="s">
        <v>1911</v>
      </c>
      <c r="C822" s="1275" t="s">
        <v>1887</v>
      </c>
      <c r="D822" s="1270" t="s">
        <v>1912</v>
      </c>
      <c r="E822" s="1271" t="s">
        <v>1913</v>
      </c>
      <c r="F822" s="1269" t="s">
        <v>1914</v>
      </c>
      <c r="G822" s="1272" t="s">
        <v>471</v>
      </c>
      <c r="H822" s="1269" t="s">
        <v>668</v>
      </c>
      <c r="I822" s="1272" t="s">
        <v>838</v>
      </c>
      <c r="J822" s="164">
        <v>18</v>
      </c>
      <c r="K822" s="346" t="s">
        <v>626</v>
      </c>
      <c r="L822" s="99" t="s">
        <v>393</v>
      </c>
      <c r="M822" s="99" t="s">
        <v>393</v>
      </c>
      <c r="N822" s="1260" t="s">
        <v>1915</v>
      </c>
      <c r="O822" s="99" t="s">
        <v>393</v>
      </c>
      <c r="P822" s="99" t="s">
        <v>393</v>
      </c>
      <c r="Q822" s="99" t="s">
        <v>393</v>
      </c>
      <c r="R822" s="99" t="s">
        <v>393</v>
      </c>
      <c r="S822" s="99" t="s">
        <v>393</v>
      </c>
      <c r="T822" s="99" t="s">
        <v>393</v>
      </c>
      <c r="U822" s="99" t="s">
        <v>393</v>
      </c>
      <c r="V822" s="99" t="s">
        <v>393</v>
      </c>
      <c r="W822" s="99" t="s">
        <v>393</v>
      </c>
      <c r="X822" s="99" t="s">
        <v>393</v>
      </c>
      <c r="Y822" s="99" t="s">
        <v>393</v>
      </c>
      <c r="Z822" s="1165" t="s">
        <v>1916</v>
      </c>
    </row>
    <row r="823" spans="1:29" ht="24.9" customHeight="1" x14ac:dyDescent="0.3">
      <c r="A823" s="1292"/>
      <c r="B823" s="1269"/>
      <c r="C823" s="1275"/>
      <c r="D823" s="1270"/>
      <c r="E823" s="1271"/>
      <c r="F823" s="1269"/>
      <c r="G823" s="1272"/>
      <c r="H823" s="1269"/>
      <c r="I823" s="1272"/>
      <c r="J823" s="164">
        <v>18</v>
      </c>
      <c r="K823" s="346" t="s">
        <v>598</v>
      </c>
      <c r="L823" s="99" t="s">
        <v>393</v>
      </c>
      <c r="M823" s="99" t="s">
        <v>393</v>
      </c>
      <c r="N823" s="1260"/>
      <c r="O823" s="99" t="s">
        <v>393</v>
      </c>
      <c r="P823" s="99" t="s">
        <v>393</v>
      </c>
      <c r="Q823" s="99" t="s">
        <v>393</v>
      </c>
      <c r="R823" s="99" t="s">
        <v>393</v>
      </c>
      <c r="S823" s="99" t="s">
        <v>393</v>
      </c>
      <c r="T823" s="99" t="s">
        <v>393</v>
      </c>
      <c r="U823" s="99" t="s">
        <v>393</v>
      </c>
      <c r="V823" s="99" t="s">
        <v>393</v>
      </c>
      <c r="W823" s="99" t="s">
        <v>393</v>
      </c>
      <c r="X823" s="99" t="s">
        <v>393</v>
      </c>
      <c r="Y823" s="99" t="s">
        <v>393</v>
      </c>
      <c r="Z823" s="1166"/>
    </row>
    <row r="824" spans="1:29" ht="24.9" customHeight="1" x14ac:dyDescent="0.3">
      <c r="A824" s="1292"/>
      <c r="B824" s="1269"/>
      <c r="C824" s="1275"/>
      <c r="D824" s="1270"/>
      <c r="E824" s="1271"/>
      <c r="F824" s="1269"/>
      <c r="G824" s="1272"/>
      <c r="H824" s="1269"/>
      <c r="I824" s="1272"/>
      <c r="J824" s="164">
        <v>17</v>
      </c>
      <c r="K824" s="346" t="s">
        <v>600</v>
      </c>
      <c r="L824" s="99" t="s">
        <v>393</v>
      </c>
      <c r="M824" s="99" t="s">
        <v>393</v>
      </c>
      <c r="N824" s="1260"/>
      <c r="O824" s="99" t="s">
        <v>393</v>
      </c>
      <c r="P824" s="99" t="s">
        <v>393</v>
      </c>
      <c r="Q824" s="99" t="s">
        <v>393</v>
      </c>
      <c r="R824" s="99" t="s">
        <v>393</v>
      </c>
      <c r="S824" s="99" t="s">
        <v>393</v>
      </c>
      <c r="T824" s="99" t="s">
        <v>393</v>
      </c>
      <c r="U824" s="99" t="s">
        <v>393</v>
      </c>
      <c r="V824" s="99" t="s">
        <v>393</v>
      </c>
      <c r="W824" s="99" t="s">
        <v>393</v>
      </c>
      <c r="X824" s="99" t="s">
        <v>393</v>
      </c>
      <c r="Y824" s="99" t="s">
        <v>393</v>
      </c>
      <c r="Z824" s="1166"/>
    </row>
    <row r="825" spans="1:29" ht="24.9" customHeight="1" x14ac:dyDescent="0.3">
      <c r="A825" s="1292"/>
      <c r="B825" s="1269"/>
      <c r="C825" s="1275"/>
      <c r="D825" s="1270"/>
      <c r="E825" s="1271"/>
      <c r="F825" s="1269"/>
      <c r="G825" s="1272"/>
      <c r="H825" s="1269"/>
      <c r="I825" s="1272"/>
      <c r="J825" s="164">
        <v>20</v>
      </c>
      <c r="K825" s="346" t="s">
        <v>602</v>
      </c>
      <c r="L825" s="99" t="s">
        <v>393</v>
      </c>
      <c r="M825" s="99" t="s">
        <v>393</v>
      </c>
      <c r="N825" s="1260"/>
      <c r="O825" s="99" t="s">
        <v>393</v>
      </c>
      <c r="P825" s="99" t="s">
        <v>393</v>
      </c>
      <c r="Q825" s="99" t="s">
        <v>393</v>
      </c>
      <c r="R825" s="99" t="s">
        <v>393</v>
      </c>
      <c r="S825" s="99" t="s">
        <v>393</v>
      </c>
      <c r="T825" s="99" t="s">
        <v>393</v>
      </c>
      <c r="U825" s="99" t="s">
        <v>393</v>
      </c>
      <c r="V825" s="99" t="s">
        <v>393</v>
      </c>
      <c r="W825" s="99" t="s">
        <v>393</v>
      </c>
      <c r="X825" s="99" t="s">
        <v>393</v>
      </c>
      <c r="Y825" s="99" t="s">
        <v>393</v>
      </c>
      <c r="Z825" s="1166"/>
    </row>
    <row r="826" spans="1:29" ht="24.9" customHeight="1" x14ac:dyDescent="0.3">
      <c r="A826" s="1292"/>
      <c r="B826" s="1269"/>
      <c r="C826" s="1275"/>
      <c r="D826" s="1270"/>
      <c r="E826" s="1271"/>
      <c r="F826" s="1269"/>
      <c r="G826" s="1272"/>
      <c r="H826" s="1269"/>
      <c r="I826" s="1272"/>
      <c r="J826" s="164">
        <v>18</v>
      </c>
      <c r="K826" s="346" t="s">
        <v>603</v>
      </c>
      <c r="L826" s="99" t="s">
        <v>393</v>
      </c>
      <c r="M826" s="99" t="s">
        <v>393</v>
      </c>
      <c r="N826" s="1260"/>
      <c r="O826" s="99" t="s">
        <v>393</v>
      </c>
      <c r="P826" s="99" t="s">
        <v>393</v>
      </c>
      <c r="Q826" s="99" t="s">
        <v>393</v>
      </c>
      <c r="R826" s="99" t="s">
        <v>393</v>
      </c>
      <c r="S826" s="99" t="s">
        <v>393</v>
      </c>
      <c r="T826" s="99" t="s">
        <v>393</v>
      </c>
      <c r="U826" s="99" t="s">
        <v>393</v>
      </c>
      <c r="V826" s="99" t="s">
        <v>393</v>
      </c>
      <c r="W826" s="99" t="s">
        <v>393</v>
      </c>
      <c r="X826" s="99" t="s">
        <v>393</v>
      </c>
      <c r="Y826" s="99" t="s">
        <v>393</v>
      </c>
      <c r="Z826" s="1166"/>
    </row>
    <row r="827" spans="1:29" ht="24.9" customHeight="1" x14ac:dyDescent="0.3">
      <c r="A827" s="1292"/>
      <c r="B827" s="1269"/>
      <c r="C827" s="1275"/>
      <c r="D827" s="1270"/>
      <c r="E827" s="1271"/>
      <c r="F827" s="1269"/>
      <c r="G827" s="1272"/>
      <c r="H827" s="1269"/>
      <c r="I827" s="1272"/>
      <c r="J827" s="164">
        <v>16</v>
      </c>
      <c r="K827" s="346" t="s">
        <v>604</v>
      </c>
      <c r="L827" s="99" t="s">
        <v>393</v>
      </c>
      <c r="M827" s="99" t="s">
        <v>393</v>
      </c>
      <c r="N827" s="925"/>
      <c r="O827" s="99" t="s">
        <v>393</v>
      </c>
      <c r="P827" s="99" t="s">
        <v>393</v>
      </c>
      <c r="Q827" s="99" t="s">
        <v>393</v>
      </c>
      <c r="R827" s="99" t="s">
        <v>393</v>
      </c>
      <c r="S827" s="99" t="s">
        <v>393</v>
      </c>
      <c r="T827" s="99" t="s">
        <v>393</v>
      </c>
      <c r="U827" s="99" t="s">
        <v>393</v>
      </c>
      <c r="V827" s="99" t="s">
        <v>393</v>
      </c>
      <c r="W827" s="99" t="s">
        <v>393</v>
      </c>
      <c r="X827" s="99" t="s">
        <v>393</v>
      </c>
      <c r="Y827" s="99" t="s">
        <v>393</v>
      </c>
      <c r="Z827" s="1167"/>
    </row>
    <row r="828" spans="1:29" ht="42" customHeight="1" x14ac:dyDescent="0.3">
      <c r="A828" s="1525" t="s">
        <v>663</v>
      </c>
      <c r="B828" s="1269" t="s">
        <v>664</v>
      </c>
      <c r="C828" s="1156" t="s">
        <v>1917</v>
      </c>
      <c r="D828" s="1524" t="s">
        <v>1918</v>
      </c>
      <c r="E828" s="1294" t="s">
        <v>1919</v>
      </c>
      <c r="F828" s="1269" t="s">
        <v>1920</v>
      </c>
      <c r="G828" s="1254" t="s">
        <v>690</v>
      </c>
      <c r="H828" s="1247" t="s">
        <v>668</v>
      </c>
      <c r="I828" s="1254" t="s">
        <v>848</v>
      </c>
      <c r="J828" s="176">
        <v>16</v>
      </c>
      <c r="K828" s="354" t="s">
        <v>605</v>
      </c>
      <c r="L828" s="99" t="s">
        <v>393</v>
      </c>
      <c r="M828" s="370" t="s">
        <v>393</v>
      </c>
      <c r="N828" s="1244" t="s">
        <v>1921</v>
      </c>
      <c r="O828" s="99" t="s">
        <v>393</v>
      </c>
      <c r="P828" s="370" t="s">
        <v>393</v>
      </c>
      <c r="Q828" s="99" t="s">
        <v>393</v>
      </c>
      <c r="R828" s="99" t="s">
        <v>393</v>
      </c>
      <c r="S828" s="99" t="s">
        <v>393</v>
      </c>
      <c r="T828" s="99" t="s">
        <v>393</v>
      </c>
      <c r="U828" s="99" t="s">
        <v>393</v>
      </c>
      <c r="V828" s="99" t="s">
        <v>393</v>
      </c>
      <c r="W828" s="99" t="s">
        <v>393</v>
      </c>
      <c r="X828" s="99" t="s">
        <v>393</v>
      </c>
      <c r="Y828" s="99" t="s">
        <v>393</v>
      </c>
      <c r="Z828" s="1246" t="s">
        <v>1922</v>
      </c>
    </row>
    <row r="829" spans="1:29" ht="42" customHeight="1" x14ac:dyDescent="0.3">
      <c r="A829" s="1526"/>
      <c r="B829" s="1269"/>
      <c r="C829" s="1151"/>
      <c r="D829" s="1190"/>
      <c r="E829" s="1295"/>
      <c r="F829" s="1269"/>
      <c r="G829" s="1255"/>
      <c r="H829" s="1248"/>
      <c r="I829" s="1255"/>
      <c r="J829" s="176">
        <v>21</v>
      </c>
      <c r="K829" s="354" t="s">
        <v>606</v>
      </c>
      <c r="L829" s="99" t="s">
        <v>393</v>
      </c>
      <c r="M829" s="370" t="s">
        <v>393</v>
      </c>
      <c r="N829" s="1245"/>
      <c r="O829" s="99" t="s">
        <v>393</v>
      </c>
      <c r="P829" s="370" t="s">
        <v>393</v>
      </c>
      <c r="Q829" s="99" t="s">
        <v>393</v>
      </c>
      <c r="R829" s="99" t="s">
        <v>393</v>
      </c>
      <c r="S829" s="99" t="s">
        <v>393</v>
      </c>
      <c r="T829" s="99" t="s">
        <v>393</v>
      </c>
      <c r="U829" s="99" t="s">
        <v>393</v>
      </c>
      <c r="V829" s="99" t="s">
        <v>393</v>
      </c>
      <c r="W829" s="99" t="s">
        <v>393</v>
      </c>
      <c r="X829" s="99" t="s">
        <v>393</v>
      </c>
      <c r="Y829" s="99" t="s">
        <v>393</v>
      </c>
      <c r="Z829" s="1241"/>
    </row>
    <row r="830" spans="1:29" ht="42" customHeight="1" x14ac:dyDescent="0.3">
      <c r="A830" s="1526"/>
      <c r="B830" s="1269"/>
      <c r="C830" s="1151"/>
      <c r="D830" s="1190"/>
      <c r="E830" s="1295"/>
      <c r="F830" s="1269"/>
      <c r="G830" s="1255"/>
      <c r="H830" s="1248"/>
      <c r="I830" s="1255"/>
      <c r="J830" s="176">
        <v>21</v>
      </c>
      <c r="K830" s="354" t="s">
        <v>607</v>
      </c>
      <c r="L830" s="99" t="s">
        <v>393</v>
      </c>
      <c r="M830" s="370" t="s">
        <v>393</v>
      </c>
      <c r="N830" s="1245"/>
      <c r="O830" s="99" t="s">
        <v>393</v>
      </c>
      <c r="P830" s="370" t="s">
        <v>393</v>
      </c>
      <c r="Q830" s="99" t="s">
        <v>393</v>
      </c>
      <c r="R830" s="99" t="s">
        <v>393</v>
      </c>
      <c r="S830" s="99" t="s">
        <v>393</v>
      </c>
      <c r="T830" s="99" t="s">
        <v>393</v>
      </c>
      <c r="U830" s="99" t="s">
        <v>393</v>
      </c>
      <c r="V830" s="99" t="s">
        <v>393</v>
      </c>
      <c r="W830" s="99" t="s">
        <v>393</v>
      </c>
      <c r="X830" s="99" t="s">
        <v>393</v>
      </c>
      <c r="Y830" s="99" t="s">
        <v>393</v>
      </c>
      <c r="Z830" s="1241"/>
    </row>
    <row r="831" spans="1:29" ht="42" customHeight="1" x14ac:dyDescent="0.3">
      <c r="A831" s="1526"/>
      <c r="B831" s="1269"/>
      <c r="C831" s="1151"/>
      <c r="D831" s="1190"/>
      <c r="E831" s="1295"/>
      <c r="F831" s="1269"/>
      <c r="G831" s="1255"/>
      <c r="H831" s="1248"/>
      <c r="I831" s="1255"/>
      <c r="J831" s="176">
        <v>19</v>
      </c>
      <c r="K831" s="354" t="s">
        <v>608</v>
      </c>
      <c r="L831" s="99" t="s">
        <v>393</v>
      </c>
      <c r="M831" s="370" t="s">
        <v>393</v>
      </c>
      <c r="N831" s="1245"/>
      <c r="O831" s="99" t="s">
        <v>393</v>
      </c>
      <c r="P831" s="370" t="s">
        <v>393</v>
      </c>
      <c r="Q831" s="99" t="s">
        <v>393</v>
      </c>
      <c r="R831" s="99" t="s">
        <v>393</v>
      </c>
      <c r="S831" s="99" t="s">
        <v>393</v>
      </c>
      <c r="T831" s="99" t="s">
        <v>393</v>
      </c>
      <c r="U831" s="99" t="s">
        <v>393</v>
      </c>
      <c r="V831" s="99" t="s">
        <v>393</v>
      </c>
      <c r="W831" s="99" t="s">
        <v>393</v>
      </c>
      <c r="X831" s="99" t="s">
        <v>393</v>
      </c>
      <c r="Y831" s="99" t="s">
        <v>393</v>
      </c>
      <c r="Z831" s="1241"/>
    </row>
    <row r="832" spans="1:29" ht="41.4" customHeight="1" x14ac:dyDescent="0.3">
      <c r="A832" s="1526"/>
      <c r="B832" s="1247"/>
      <c r="C832" s="1151"/>
      <c r="D832" s="1190"/>
      <c r="E832" s="1295"/>
      <c r="F832" s="1247"/>
      <c r="G832" s="1255"/>
      <c r="H832" s="1248"/>
      <c r="I832" s="1255"/>
      <c r="J832" s="180">
        <v>18</v>
      </c>
      <c r="K832" s="360" t="s">
        <v>609</v>
      </c>
      <c r="L832" s="357" t="s">
        <v>393</v>
      </c>
      <c r="M832" s="412" t="s">
        <v>393</v>
      </c>
      <c r="N832" s="1245"/>
      <c r="O832" s="99" t="s">
        <v>393</v>
      </c>
      <c r="P832" s="370" t="s">
        <v>393</v>
      </c>
      <c r="Q832" s="99" t="s">
        <v>393</v>
      </c>
      <c r="R832" s="99" t="s">
        <v>393</v>
      </c>
      <c r="S832" s="99" t="s">
        <v>393</v>
      </c>
      <c r="T832" s="99" t="s">
        <v>393</v>
      </c>
      <c r="U832" s="99" t="s">
        <v>393</v>
      </c>
      <c r="V832" s="99" t="s">
        <v>393</v>
      </c>
      <c r="W832" s="99" t="s">
        <v>393</v>
      </c>
      <c r="X832" s="99" t="s">
        <v>393</v>
      </c>
      <c r="Y832" s="99" t="s">
        <v>393</v>
      </c>
      <c r="Z832" s="1241"/>
    </row>
    <row r="833" spans="1:26" ht="136.5" customHeight="1" x14ac:dyDescent="0.3">
      <c r="A833" s="791" t="s">
        <v>420</v>
      </c>
      <c r="B833" s="223" t="s">
        <v>1058</v>
      </c>
      <c r="C833" s="310" t="s">
        <v>1923</v>
      </c>
      <c r="D833" s="225" t="s">
        <v>1924</v>
      </c>
      <c r="E833" s="192" t="s">
        <v>1925</v>
      </c>
      <c r="F833" s="223" t="s">
        <v>1177</v>
      </c>
      <c r="G833" s="226" t="s">
        <v>387</v>
      </c>
      <c r="H833" s="220" t="s">
        <v>1064</v>
      </c>
      <c r="I833" s="226" t="s">
        <v>490</v>
      </c>
      <c r="J833" s="165">
        <v>1337</v>
      </c>
      <c r="K833" s="352" t="s">
        <v>446</v>
      </c>
      <c r="L833" s="354" t="s">
        <v>400</v>
      </c>
      <c r="M833" s="376" t="s">
        <v>400</v>
      </c>
      <c r="N833" s="99" t="s">
        <v>445</v>
      </c>
      <c r="O833" s="99" t="s">
        <v>393</v>
      </c>
      <c r="P833" s="370" t="s">
        <v>393</v>
      </c>
      <c r="Q833" s="99" t="s">
        <v>393</v>
      </c>
      <c r="R833" s="99" t="s">
        <v>445</v>
      </c>
      <c r="S833" s="99" t="s">
        <v>393</v>
      </c>
      <c r="T833" s="99" t="s">
        <v>393</v>
      </c>
      <c r="U833" s="99" t="s">
        <v>393</v>
      </c>
      <c r="V833" s="99" t="s">
        <v>393</v>
      </c>
      <c r="W833" s="99" t="s">
        <v>393</v>
      </c>
      <c r="X833" s="99" t="s">
        <v>393</v>
      </c>
      <c r="Y833" s="99" t="s">
        <v>393</v>
      </c>
      <c r="Z833" s="493" t="s">
        <v>1065</v>
      </c>
    </row>
    <row r="834" spans="1:26" ht="357" customHeight="1" x14ac:dyDescent="0.3">
      <c r="A834" s="295" t="s">
        <v>381</v>
      </c>
      <c r="B834" s="207" t="s">
        <v>382</v>
      </c>
      <c r="C834" s="306" t="s">
        <v>1926</v>
      </c>
      <c r="D834" s="217" t="s">
        <v>1927</v>
      </c>
      <c r="E834" s="205" t="s">
        <v>1654</v>
      </c>
      <c r="F834" s="207" t="s">
        <v>1171</v>
      </c>
      <c r="G834" s="222" t="s">
        <v>425</v>
      </c>
      <c r="H834" s="214" t="s">
        <v>388</v>
      </c>
      <c r="I834" s="222" t="s">
        <v>1928</v>
      </c>
      <c r="J834" s="165" t="s">
        <v>399</v>
      </c>
      <c r="K834" s="352" t="s">
        <v>399</v>
      </c>
      <c r="L834" s="354" t="s">
        <v>399</v>
      </c>
      <c r="M834" s="376" t="s">
        <v>399</v>
      </c>
      <c r="N834" s="99" t="s">
        <v>445</v>
      </c>
      <c r="O834" s="357" t="s">
        <v>399</v>
      </c>
      <c r="P834" s="358" t="s">
        <v>399</v>
      </c>
      <c r="Q834" s="357" t="s">
        <v>399</v>
      </c>
      <c r="R834" s="99" t="s">
        <v>445</v>
      </c>
      <c r="S834" s="359" t="s">
        <v>399</v>
      </c>
      <c r="T834" s="99" t="s">
        <v>393</v>
      </c>
      <c r="U834" s="99" t="s">
        <v>393</v>
      </c>
      <c r="V834" s="99" t="s">
        <v>393</v>
      </c>
      <c r="W834" s="99" t="s">
        <v>393</v>
      </c>
      <c r="X834" s="99" t="s">
        <v>393</v>
      </c>
      <c r="Y834" s="99" t="s">
        <v>393</v>
      </c>
      <c r="Z834" s="493" t="s">
        <v>1893</v>
      </c>
    </row>
    <row r="835" spans="1:26" ht="30" customHeight="1" x14ac:dyDescent="0.3">
      <c r="A835" s="1144" t="s">
        <v>1929</v>
      </c>
      <c r="B835" s="1247" t="s">
        <v>1930</v>
      </c>
      <c r="C835" s="1269" t="s">
        <v>1931</v>
      </c>
      <c r="D835" s="1538" t="s">
        <v>1932</v>
      </c>
      <c r="E835" s="1269" t="s">
        <v>1933</v>
      </c>
      <c r="F835" s="1275"/>
      <c r="G835" s="1274" t="s">
        <v>393</v>
      </c>
      <c r="H835" s="1269" t="s">
        <v>1934</v>
      </c>
      <c r="I835" s="1272" t="s">
        <v>1935</v>
      </c>
      <c r="J835" s="165">
        <v>18</v>
      </c>
      <c r="K835" s="394" t="s">
        <v>643</v>
      </c>
      <c r="L835" s="99">
        <v>18</v>
      </c>
      <c r="M835" s="376">
        <f t="shared" ref="M835:M864" si="113">IF(L835="-----","-----",L835/J835)</f>
        <v>1</v>
      </c>
      <c r="N835" s="1196" t="s">
        <v>1936</v>
      </c>
      <c r="O835" s="354">
        <v>18</v>
      </c>
      <c r="P835" s="101">
        <f>IF(O835="-----","-----",O835/L835)</f>
        <v>1</v>
      </c>
      <c r="Q835" s="99" t="s">
        <v>394</v>
      </c>
      <c r="R835" s="99" t="s">
        <v>445</v>
      </c>
      <c r="S835" s="350" t="s">
        <v>394</v>
      </c>
      <c r="T835" s="341" t="s">
        <v>446</v>
      </c>
      <c r="U835" s="340" t="s">
        <v>396</v>
      </c>
      <c r="V835" s="340" t="s">
        <v>396</v>
      </c>
      <c r="W835" s="340" t="s">
        <v>396</v>
      </c>
      <c r="X835" s="340" t="s">
        <v>394</v>
      </c>
      <c r="Y835" s="527" t="s">
        <v>396</v>
      </c>
      <c r="Z835" s="633" t="s">
        <v>517</v>
      </c>
    </row>
    <row r="836" spans="1:26" ht="30" customHeight="1" x14ac:dyDescent="0.3">
      <c r="A836" s="1145"/>
      <c r="B836" s="1248"/>
      <c r="C836" s="1269"/>
      <c r="D836" s="1538"/>
      <c r="E836" s="1269"/>
      <c r="F836" s="1275"/>
      <c r="G836" s="1274"/>
      <c r="H836" s="1269"/>
      <c r="I836" s="1272"/>
      <c r="J836" s="165">
        <v>16</v>
      </c>
      <c r="K836" s="394" t="s">
        <v>646</v>
      </c>
      <c r="L836" s="99">
        <v>16</v>
      </c>
      <c r="M836" s="376">
        <f t="shared" si="113"/>
        <v>1</v>
      </c>
      <c r="N836" s="1197"/>
      <c r="O836" s="354">
        <v>16</v>
      </c>
      <c r="P836" s="101">
        <f t="shared" ref="P836:P863" si="114">IF(O836="-----","-----",O836/L836)</f>
        <v>1</v>
      </c>
      <c r="Q836" s="99" t="s">
        <v>394</v>
      </c>
      <c r="R836" s="99" t="s">
        <v>445</v>
      </c>
      <c r="S836" s="350" t="s">
        <v>394</v>
      </c>
      <c r="T836" s="341" t="s">
        <v>446</v>
      </c>
      <c r="U836" s="340" t="s">
        <v>396</v>
      </c>
      <c r="V836" s="340" t="s">
        <v>396</v>
      </c>
      <c r="W836" s="340" t="s">
        <v>396</v>
      </c>
      <c r="X836" s="340" t="s">
        <v>394</v>
      </c>
      <c r="Y836" s="527" t="s">
        <v>396</v>
      </c>
      <c r="Z836" s="633" t="s">
        <v>517</v>
      </c>
    </row>
    <row r="837" spans="1:26" ht="30" customHeight="1" x14ac:dyDescent="0.3">
      <c r="A837" s="1145"/>
      <c r="B837" s="1248"/>
      <c r="C837" s="1269"/>
      <c r="D837" s="1538"/>
      <c r="E837" s="1269"/>
      <c r="F837" s="1275"/>
      <c r="G837" s="1274"/>
      <c r="H837" s="1269"/>
      <c r="I837" s="1272"/>
      <c r="J837" s="165">
        <v>17</v>
      </c>
      <c r="K837" s="394" t="s">
        <v>647</v>
      </c>
      <c r="L837" s="99">
        <v>17</v>
      </c>
      <c r="M837" s="376">
        <f t="shared" si="113"/>
        <v>1</v>
      </c>
      <c r="N837" s="1197"/>
      <c r="O837" s="354">
        <v>17</v>
      </c>
      <c r="P837" s="101">
        <f t="shared" si="114"/>
        <v>1</v>
      </c>
      <c r="Q837" s="99" t="s">
        <v>394</v>
      </c>
      <c r="R837" s="99" t="s">
        <v>445</v>
      </c>
      <c r="S837" s="350" t="s">
        <v>394</v>
      </c>
      <c r="T837" s="341" t="s">
        <v>446</v>
      </c>
      <c r="U837" s="340" t="s">
        <v>396</v>
      </c>
      <c r="V837" s="340" t="s">
        <v>396</v>
      </c>
      <c r="W837" s="340" t="s">
        <v>396</v>
      </c>
      <c r="X837" s="340" t="s">
        <v>394</v>
      </c>
      <c r="Y837" s="527" t="s">
        <v>396</v>
      </c>
      <c r="Z837" s="633" t="s">
        <v>517</v>
      </c>
    </row>
    <row r="838" spans="1:26" ht="30" customHeight="1" x14ac:dyDescent="0.3">
      <c r="A838" s="1145"/>
      <c r="B838" s="1248"/>
      <c r="C838" s="1269"/>
      <c r="D838" s="1538"/>
      <c r="E838" s="1269"/>
      <c r="F838" s="1275"/>
      <c r="G838" s="1274"/>
      <c r="H838" s="1269"/>
      <c r="I838" s="1272"/>
      <c r="J838" s="165">
        <v>16</v>
      </c>
      <c r="K838" s="394" t="s">
        <v>648</v>
      </c>
      <c r="L838" s="99">
        <v>16</v>
      </c>
      <c r="M838" s="376">
        <f t="shared" si="113"/>
        <v>1</v>
      </c>
      <c r="N838" s="1197"/>
      <c r="O838" s="354">
        <v>16</v>
      </c>
      <c r="P838" s="101">
        <f t="shared" si="114"/>
        <v>1</v>
      </c>
      <c r="Q838" s="99" t="s">
        <v>394</v>
      </c>
      <c r="R838" s="99" t="s">
        <v>445</v>
      </c>
      <c r="S838" s="350" t="s">
        <v>394</v>
      </c>
      <c r="T838" s="341" t="s">
        <v>446</v>
      </c>
      <c r="U838" s="340" t="s">
        <v>396</v>
      </c>
      <c r="V838" s="340" t="s">
        <v>396</v>
      </c>
      <c r="W838" s="340" t="s">
        <v>396</v>
      </c>
      <c r="X838" s="340" t="s">
        <v>394</v>
      </c>
      <c r="Y838" s="527" t="s">
        <v>396</v>
      </c>
      <c r="Z838" s="633" t="s">
        <v>517</v>
      </c>
    </row>
    <row r="839" spans="1:26" ht="30" customHeight="1" x14ac:dyDescent="0.3">
      <c r="A839" s="1145"/>
      <c r="B839" s="1248"/>
      <c r="C839" s="1269"/>
      <c r="D839" s="1538"/>
      <c r="E839" s="1269"/>
      <c r="F839" s="1275"/>
      <c r="G839" s="1274"/>
      <c r="H839" s="1269"/>
      <c r="I839" s="1272"/>
      <c r="J839" s="165">
        <v>17</v>
      </c>
      <c r="K839" s="394" t="s">
        <v>649</v>
      </c>
      <c r="L839" s="99">
        <v>17</v>
      </c>
      <c r="M839" s="376">
        <f t="shared" si="113"/>
        <v>1</v>
      </c>
      <c r="N839" s="1197"/>
      <c r="O839" s="354">
        <v>17</v>
      </c>
      <c r="P839" s="101">
        <f t="shared" si="114"/>
        <v>1</v>
      </c>
      <c r="Q839" s="99" t="s">
        <v>394</v>
      </c>
      <c r="R839" s="99" t="s">
        <v>445</v>
      </c>
      <c r="S839" s="350" t="s">
        <v>394</v>
      </c>
      <c r="T839" s="341" t="s">
        <v>446</v>
      </c>
      <c r="U839" s="340" t="s">
        <v>396</v>
      </c>
      <c r="V839" s="340" t="s">
        <v>396</v>
      </c>
      <c r="W839" s="340" t="s">
        <v>396</v>
      </c>
      <c r="X839" s="340" t="s">
        <v>394</v>
      </c>
      <c r="Y839" s="527" t="s">
        <v>396</v>
      </c>
      <c r="Z839" s="633" t="s">
        <v>517</v>
      </c>
    </row>
    <row r="840" spans="1:26" ht="30" customHeight="1" x14ac:dyDescent="0.3">
      <c r="A840" s="1145"/>
      <c r="B840" s="1248"/>
      <c r="C840" s="1269"/>
      <c r="D840" s="1538"/>
      <c r="E840" s="1269"/>
      <c r="F840" s="1275"/>
      <c r="G840" s="1274"/>
      <c r="H840" s="1269"/>
      <c r="I840" s="1272"/>
      <c r="J840" s="165">
        <v>18</v>
      </c>
      <c r="K840" s="394" t="s">
        <v>590</v>
      </c>
      <c r="L840" s="99">
        <v>18</v>
      </c>
      <c r="M840" s="376">
        <f t="shared" si="113"/>
        <v>1</v>
      </c>
      <c r="N840" s="1197"/>
      <c r="O840" s="354">
        <v>18</v>
      </c>
      <c r="P840" s="101">
        <f t="shared" si="114"/>
        <v>1</v>
      </c>
      <c r="Q840" s="99" t="s">
        <v>394</v>
      </c>
      <c r="R840" s="99" t="s">
        <v>445</v>
      </c>
      <c r="S840" s="350" t="s">
        <v>394</v>
      </c>
      <c r="T840" s="341" t="s">
        <v>446</v>
      </c>
      <c r="U840" s="340" t="s">
        <v>396</v>
      </c>
      <c r="V840" s="340" t="s">
        <v>396</v>
      </c>
      <c r="W840" s="340" t="s">
        <v>396</v>
      </c>
      <c r="X840" s="340" t="s">
        <v>394</v>
      </c>
      <c r="Y840" s="527" t="s">
        <v>396</v>
      </c>
      <c r="Z840" s="633" t="s">
        <v>517</v>
      </c>
    </row>
    <row r="841" spans="1:26" ht="30" customHeight="1" x14ac:dyDescent="0.3">
      <c r="A841" s="1145"/>
      <c r="B841" s="1248"/>
      <c r="C841" s="1269"/>
      <c r="D841" s="1538"/>
      <c r="E841" s="1269"/>
      <c r="F841" s="1275"/>
      <c r="G841" s="1274"/>
      <c r="H841" s="1269"/>
      <c r="I841" s="1272"/>
      <c r="J841" s="165">
        <v>17</v>
      </c>
      <c r="K841" s="394" t="s">
        <v>592</v>
      </c>
      <c r="L841" s="99">
        <v>17</v>
      </c>
      <c r="M841" s="376">
        <f t="shared" si="113"/>
        <v>1</v>
      </c>
      <c r="N841" s="1197"/>
      <c r="O841" s="354">
        <v>17</v>
      </c>
      <c r="P841" s="101">
        <f t="shared" si="114"/>
        <v>1</v>
      </c>
      <c r="Q841" s="99" t="s">
        <v>394</v>
      </c>
      <c r="R841" s="99" t="s">
        <v>445</v>
      </c>
      <c r="S841" s="350" t="s">
        <v>394</v>
      </c>
      <c r="T841" s="341" t="s">
        <v>446</v>
      </c>
      <c r="U841" s="340" t="s">
        <v>396</v>
      </c>
      <c r="V841" s="340" t="s">
        <v>396</v>
      </c>
      <c r="W841" s="340" t="s">
        <v>396</v>
      </c>
      <c r="X841" s="340" t="s">
        <v>394</v>
      </c>
      <c r="Y841" s="527" t="s">
        <v>396</v>
      </c>
      <c r="Z841" s="633" t="s">
        <v>517</v>
      </c>
    </row>
    <row r="842" spans="1:26" ht="30" customHeight="1" x14ac:dyDescent="0.3">
      <c r="A842" s="1145"/>
      <c r="B842" s="1248"/>
      <c r="C842" s="1269"/>
      <c r="D842" s="1538"/>
      <c r="E842" s="1269"/>
      <c r="F842" s="1275"/>
      <c r="G842" s="1274"/>
      <c r="H842" s="1269"/>
      <c r="I842" s="1272"/>
      <c r="J842" s="165">
        <v>19</v>
      </c>
      <c r="K842" s="394" t="s">
        <v>594</v>
      </c>
      <c r="L842" s="99">
        <v>19</v>
      </c>
      <c r="M842" s="376">
        <f t="shared" si="113"/>
        <v>1</v>
      </c>
      <c r="N842" s="1197"/>
      <c r="O842" s="354">
        <v>19</v>
      </c>
      <c r="P842" s="101">
        <f t="shared" si="114"/>
        <v>1</v>
      </c>
      <c r="Q842" s="99" t="s">
        <v>394</v>
      </c>
      <c r="R842" s="99" t="s">
        <v>445</v>
      </c>
      <c r="S842" s="350" t="s">
        <v>394</v>
      </c>
      <c r="T842" s="341" t="s">
        <v>446</v>
      </c>
      <c r="U842" s="340" t="s">
        <v>396</v>
      </c>
      <c r="V842" s="340" t="s">
        <v>396</v>
      </c>
      <c r="W842" s="340" t="s">
        <v>396</v>
      </c>
      <c r="X842" s="340" t="s">
        <v>394</v>
      </c>
      <c r="Y842" s="527" t="s">
        <v>396</v>
      </c>
      <c r="Z842" s="633" t="s">
        <v>517</v>
      </c>
    </row>
    <row r="843" spans="1:26" ht="30" customHeight="1" x14ac:dyDescent="0.3">
      <c r="A843" s="1145"/>
      <c r="B843" s="1248"/>
      <c r="C843" s="1269"/>
      <c r="D843" s="1538"/>
      <c r="E843" s="1269"/>
      <c r="F843" s="1275"/>
      <c r="G843" s="1274"/>
      <c r="H843" s="1269"/>
      <c r="I843" s="1272"/>
      <c r="J843" s="165">
        <v>17</v>
      </c>
      <c r="K843" s="394" t="s">
        <v>784</v>
      </c>
      <c r="L843" s="99">
        <v>17</v>
      </c>
      <c r="M843" s="376">
        <f t="shared" si="113"/>
        <v>1</v>
      </c>
      <c r="N843" s="1197"/>
      <c r="O843" s="354">
        <v>17</v>
      </c>
      <c r="P843" s="101">
        <f t="shared" si="114"/>
        <v>1</v>
      </c>
      <c r="Q843" s="99" t="s">
        <v>394</v>
      </c>
      <c r="R843" s="99" t="s">
        <v>445</v>
      </c>
      <c r="S843" s="350" t="s">
        <v>394</v>
      </c>
      <c r="T843" s="341" t="s">
        <v>446</v>
      </c>
      <c r="U843" s="340" t="s">
        <v>396</v>
      </c>
      <c r="V843" s="340" t="s">
        <v>396</v>
      </c>
      <c r="W843" s="340" t="s">
        <v>396</v>
      </c>
      <c r="X843" s="340" t="s">
        <v>394</v>
      </c>
      <c r="Y843" s="527" t="s">
        <v>396</v>
      </c>
      <c r="Z843" s="633" t="s">
        <v>517</v>
      </c>
    </row>
    <row r="844" spans="1:26" ht="30" customHeight="1" x14ac:dyDescent="0.3">
      <c r="A844" s="1145"/>
      <c r="B844" s="1248"/>
      <c r="C844" s="1269"/>
      <c r="D844" s="1538"/>
      <c r="E844" s="1269"/>
      <c r="F844" s="1275"/>
      <c r="G844" s="1274"/>
      <c r="H844" s="1269"/>
      <c r="I844" s="1272"/>
      <c r="J844" s="165">
        <v>17</v>
      </c>
      <c r="K844" s="360" t="s">
        <v>785</v>
      </c>
      <c r="L844" s="99">
        <v>17</v>
      </c>
      <c r="M844" s="376">
        <f t="shared" si="113"/>
        <v>1</v>
      </c>
      <c r="N844" s="1197"/>
      <c r="O844" s="354">
        <v>17</v>
      </c>
      <c r="P844" s="101">
        <f t="shared" si="114"/>
        <v>1</v>
      </c>
      <c r="Q844" s="99" t="s">
        <v>394</v>
      </c>
      <c r="R844" s="99" t="s">
        <v>445</v>
      </c>
      <c r="S844" s="350" t="s">
        <v>394</v>
      </c>
      <c r="T844" s="341" t="s">
        <v>446</v>
      </c>
      <c r="U844" s="340" t="s">
        <v>396</v>
      </c>
      <c r="V844" s="340" t="s">
        <v>396</v>
      </c>
      <c r="W844" s="340" t="s">
        <v>396</v>
      </c>
      <c r="X844" s="340" t="s">
        <v>394</v>
      </c>
      <c r="Y844" s="527" t="s">
        <v>396</v>
      </c>
      <c r="Z844" s="633" t="s">
        <v>517</v>
      </c>
    </row>
    <row r="845" spans="1:26" ht="30" customHeight="1" x14ac:dyDescent="0.3">
      <c r="A845" s="1145"/>
      <c r="B845" s="1248"/>
      <c r="C845" s="1269"/>
      <c r="D845" s="1538"/>
      <c r="E845" s="1269"/>
      <c r="F845" s="1275"/>
      <c r="G845" s="1274"/>
      <c r="H845" s="1269"/>
      <c r="I845" s="1272"/>
      <c r="J845" s="179">
        <v>18</v>
      </c>
      <c r="K845" s="394" t="s">
        <v>597</v>
      </c>
      <c r="L845" s="99">
        <v>18</v>
      </c>
      <c r="M845" s="376">
        <f t="shared" si="113"/>
        <v>1</v>
      </c>
      <c r="N845" s="1197"/>
      <c r="O845" s="354">
        <v>18</v>
      </c>
      <c r="P845" s="101">
        <f t="shared" si="114"/>
        <v>1</v>
      </c>
      <c r="Q845" s="99" t="s">
        <v>394</v>
      </c>
      <c r="R845" s="99" t="s">
        <v>445</v>
      </c>
      <c r="S845" s="350" t="s">
        <v>394</v>
      </c>
      <c r="T845" s="341" t="s">
        <v>446</v>
      </c>
      <c r="U845" s="340" t="s">
        <v>396</v>
      </c>
      <c r="V845" s="340" t="s">
        <v>396</v>
      </c>
      <c r="W845" s="340" t="s">
        <v>396</v>
      </c>
      <c r="X845" s="340" t="s">
        <v>394</v>
      </c>
      <c r="Y845" s="527" t="s">
        <v>396</v>
      </c>
      <c r="Z845" s="633" t="s">
        <v>517</v>
      </c>
    </row>
    <row r="846" spans="1:26" ht="30" customHeight="1" x14ac:dyDescent="0.3">
      <c r="A846" s="1145"/>
      <c r="B846" s="1248"/>
      <c r="C846" s="1269"/>
      <c r="D846" s="1538"/>
      <c r="E846" s="1269"/>
      <c r="F846" s="1275"/>
      <c r="G846" s="1274"/>
      <c r="H846" s="1269"/>
      <c r="I846" s="1272"/>
      <c r="J846" s="178">
        <v>18</v>
      </c>
      <c r="K846" s="395" t="s">
        <v>599</v>
      </c>
      <c r="L846" s="99">
        <v>18</v>
      </c>
      <c r="M846" s="376">
        <f t="shared" si="113"/>
        <v>1</v>
      </c>
      <c r="N846" s="1197"/>
      <c r="O846" s="354">
        <v>18</v>
      </c>
      <c r="P846" s="101">
        <f t="shared" si="114"/>
        <v>1</v>
      </c>
      <c r="Q846" s="99" t="s">
        <v>394</v>
      </c>
      <c r="R846" s="99" t="s">
        <v>445</v>
      </c>
      <c r="S846" s="350" t="s">
        <v>394</v>
      </c>
      <c r="T846" s="341" t="s">
        <v>446</v>
      </c>
      <c r="U846" s="340" t="s">
        <v>396</v>
      </c>
      <c r="V846" s="340" t="s">
        <v>396</v>
      </c>
      <c r="W846" s="340" t="s">
        <v>396</v>
      </c>
      <c r="X846" s="340" t="s">
        <v>394</v>
      </c>
      <c r="Y846" s="527" t="s">
        <v>396</v>
      </c>
      <c r="Z846" s="633" t="s">
        <v>517</v>
      </c>
    </row>
    <row r="847" spans="1:26" ht="30" customHeight="1" x14ac:dyDescent="0.3">
      <c r="A847" s="1145"/>
      <c r="B847" s="1248"/>
      <c r="C847" s="1269"/>
      <c r="D847" s="1538"/>
      <c r="E847" s="1269"/>
      <c r="F847" s="1275"/>
      <c r="G847" s="1274"/>
      <c r="H847" s="1269"/>
      <c r="I847" s="1272"/>
      <c r="J847" s="179">
        <v>20</v>
      </c>
      <c r="K847" s="395" t="s">
        <v>601</v>
      </c>
      <c r="L847" s="99">
        <v>20</v>
      </c>
      <c r="M847" s="376">
        <f t="shared" si="113"/>
        <v>1</v>
      </c>
      <c r="N847" s="1197"/>
      <c r="O847" s="354">
        <v>20</v>
      </c>
      <c r="P847" s="101">
        <f t="shared" si="114"/>
        <v>1</v>
      </c>
      <c r="Q847" s="99" t="s">
        <v>394</v>
      </c>
      <c r="R847" s="99" t="s">
        <v>445</v>
      </c>
      <c r="S847" s="350" t="s">
        <v>394</v>
      </c>
      <c r="T847" s="341" t="s">
        <v>446</v>
      </c>
      <c r="U847" s="340" t="s">
        <v>396</v>
      </c>
      <c r="V847" s="340" t="s">
        <v>396</v>
      </c>
      <c r="W847" s="340" t="s">
        <v>396</v>
      </c>
      <c r="X847" s="340" t="s">
        <v>394</v>
      </c>
      <c r="Y847" s="527" t="s">
        <v>396</v>
      </c>
      <c r="Z847" s="633" t="s">
        <v>517</v>
      </c>
    </row>
    <row r="848" spans="1:26" ht="30" customHeight="1" x14ac:dyDescent="0.3">
      <c r="A848" s="1145"/>
      <c r="B848" s="1248"/>
      <c r="C848" s="1269"/>
      <c r="D848" s="1538"/>
      <c r="E848" s="1269"/>
      <c r="F848" s="1275"/>
      <c r="G848" s="1274"/>
      <c r="H848" s="1269"/>
      <c r="I848" s="1272"/>
      <c r="J848" s="179">
        <v>19</v>
      </c>
      <c r="K848" s="395" t="s">
        <v>843</v>
      </c>
      <c r="L848" s="99">
        <v>19</v>
      </c>
      <c r="M848" s="376">
        <f t="shared" si="113"/>
        <v>1</v>
      </c>
      <c r="N848" s="1197"/>
      <c r="O848" s="354">
        <v>19</v>
      </c>
      <c r="P848" s="101">
        <f t="shared" si="114"/>
        <v>1</v>
      </c>
      <c r="Q848" s="99" t="s">
        <v>394</v>
      </c>
      <c r="R848" s="99" t="s">
        <v>445</v>
      </c>
      <c r="S848" s="350" t="s">
        <v>394</v>
      </c>
      <c r="T848" s="341" t="s">
        <v>446</v>
      </c>
      <c r="U848" s="340" t="s">
        <v>396</v>
      </c>
      <c r="V848" s="340" t="s">
        <v>396</v>
      </c>
      <c r="W848" s="340" t="s">
        <v>396</v>
      </c>
      <c r="X848" s="340" t="s">
        <v>394</v>
      </c>
      <c r="Y848" s="527" t="s">
        <v>396</v>
      </c>
      <c r="Z848" s="633" t="s">
        <v>517</v>
      </c>
    </row>
    <row r="849" spans="1:26" ht="30" customHeight="1" x14ac:dyDescent="0.3">
      <c r="A849" s="1145"/>
      <c r="B849" s="1248"/>
      <c r="C849" s="1269"/>
      <c r="D849" s="1538"/>
      <c r="E849" s="1269"/>
      <c r="F849" s="1275"/>
      <c r="G849" s="1274"/>
      <c r="H849" s="1269"/>
      <c r="I849" s="1272"/>
      <c r="J849" s="178">
        <v>17</v>
      </c>
      <c r="K849" s="395" t="s">
        <v>845</v>
      </c>
      <c r="L849" s="99">
        <v>17</v>
      </c>
      <c r="M849" s="376">
        <f t="shared" si="113"/>
        <v>1</v>
      </c>
      <c r="N849" s="1197"/>
      <c r="O849" s="354">
        <v>17</v>
      </c>
      <c r="P849" s="101">
        <f t="shared" si="114"/>
        <v>1</v>
      </c>
      <c r="Q849" s="99" t="s">
        <v>394</v>
      </c>
      <c r="R849" s="99" t="s">
        <v>445</v>
      </c>
      <c r="S849" s="350" t="s">
        <v>394</v>
      </c>
      <c r="T849" s="341" t="s">
        <v>446</v>
      </c>
      <c r="U849" s="340" t="s">
        <v>396</v>
      </c>
      <c r="V849" s="340" t="s">
        <v>396</v>
      </c>
      <c r="W849" s="340" t="s">
        <v>396</v>
      </c>
      <c r="X849" s="340" t="s">
        <v>394</v>
      </c>
      <c r="Y849" s="527" t="s">
        <v>396</v>
      </c>
      <c r="Z849" s="633" t="s">
        <v>517</v>
      </c>
    </row>
    <row r="850" spans="1:26" ht="30" customHeight="1" x14ac:dyDescent="0.3">
      <c r="A850" s="1145"/>
      <c r="B850" s="1248"/>
      <c r="C850" s="1269"/>
      <c r="D850" s="1538"/>
      <c r="E850" s="1269"/>
      <c r="F850" s="1275"/>
      <c r="G850" s="1274"/>
      <c r="H850" s="1269"/>
      <c r="I850" s="1272"/>
      <c r="J850" s="179">
        <v>18</v>
      </c>
      <c r="K850" s="395" t="s">
        <v>847</v>
      </c>
      <c r="L850" s="99">
        <v>18</v>
      </c>
      <c r="M850" s="376">
        <f t="shared" si="113"/>
        <v>1</v>
      </c>
      <c r="N850" s="1197"/>
      <c r="O850" s="354">
        <v>18</v>
      </c>
      <c r="P850" s="101">
        <f t="shared" si="114"/>
        <v>1</v>
      </c>
      <c r="Q850" s="99" t="s">
        <v>394</v>
      </c>
      <c r="R850" s="99" t="s">
        <v>445</v>
      </c>
      <c r="S850" s="350" t="s">
        <v>394</v>
      </c>
      <c r="T850" s="341" t="s">
        <v>446</v>
      </c>
      <c r="U850" s="340" t="s">
        <v>396</v>
      </c>
      <c r="V850" s="340" t="s">
        <v>396</v>
      </c>
      <c r="W850" s="340" t="s">
        <v>396</v>
      </c>
      <c r="X850" s="340" t="s">
        <v>394</v>
      </c>
      <c r="Y850" s="527" t="s">
        <v>396</v>
      </c>
      <c r="Z850" s="633" t="s">
        <v>517</v>
      </c>
    </row>
    <row r="851" spans="1:26" ht="30" customHeight="1" x14ac:dyDescent="0.3">
      <c r="A851" s="1145"/>
      <c r="B851" s="1248"/>
      <c r="C851" s="1269"/>
      <c r="D851" s="1538"/>
      <c r="E851" s="1269"/>
      <c r="F851" s="1275"/>
      <c r="G851" s="1274"/>
      <c r="H851" s="1269"/>
      <c r="I851" s="1272"/>
      <c r="J851" s="178">
        <v>16</v>
      </c>
      <c r="K851" s="360" t="s">
        <v>849</v>
      </c>
      <c r="L851" s="99">
        <v>16</v>
      </c>
      <c r="M851" s="376">
        <f t="shared" si="113"/>
        <v>1</v>
      </c>
      <c r="N851" s="1197"/>
      <c r="O851" s="354">
        <v>16</v>
      </c>
      <c r="P851" s="101">
        <f t="shared" si="114"/>
        <v>1</v>
      </c>
      <c r="Q851" s="99" t="s">
        <v>394</v>
      </c>
      <c r="R851" s="99" t="s">
        <v>445</v>
      </c>
      <c r="S851" s="350" t="s">
        <v>394</v>
      </c>
      <c r="T851" s="341" t="s">
        <v>446</v>
      </c>
      <c r="U851" s="340" t="s">
        <v>396</v>
      </c>
      <c r="V851" s="340" t="s">
        <v>396</v>
      </c>
      <c r="W851" s="340" t="s">
        <v>396</v>
      </c>
      <c r="X851" s="340" t="s">
        <v>394</v>
      </c>
      <c r="Y851" s="527" t="s">
        <v>396</v>
      </c>
      <c r="Z851" s="633" t="s">
        <v>517</v>
      </c>
    </row>
    <row r="852" spans="1:26" ht="30" customHeight="1" x14ac:dyDescent="0.3">
      <c r="A852" s="1145"/>
      <c r="B852" s="1248"/>
      <c r="C852" s="1269"/>
      <c r="D852" s="1538"/>
      <c r="E852" s="1269"/>
      <c r="F852" s="1275"/>
      <c r="G852" s="1274"/>
      <c r="H852" s="1269"/>
      <c r="I852" s="1272"/>
      <c r="J852" s="178">
        <v>21</v>
      </c>
      <c r="K852" s="360" t="s">
        <v>851</v>
      </c>
      <c r="L852" s="99">
        <v>21</v>
      </c>
      <c r="M852" s="376">
        <f t="shared" si="113"/>
        <v>1</v>
      </c>
      <c r="N852" s="1197"/>
      <c r="O852" s="354">
        <v>21</v>
      </c>
      <c r="P852" s="101">
        <f t="shared" si="114"/>
        <v>1</v>
      </c>
      <c r="Q852" s="99" t="s">
        <v>394</v>
      </c>
      <c r="R852" s="99" t="s">
        <v>445</v>
      </c>
      <c r="S852" s="350" t="s">
        <v>394</v>
      </c>
      <c r="T852" s="341" t="s">
        <v>446</v>
      </c>
      <c r="U852" s="340" t="s">
        <v>396</v>
      </c>
      <c r="V852" s="340" t="s">
        <v>396</v>
      </c>
      <c r="W852" s="340" t="s">
        <v>396</v>
      </c>
      <c r="X852" s="340" t="s">
        <v>394</v>
      </c>
      <c r="Y852" s="527" t="s">
        <v>396</v>
      </c>
      <c r="Z852" s="633" t="s">
        <v>517</v>
      </c>
    </row>
    <row r="853" spans="1:26" ht="30" customHeight="1" x14ac:dyDescent="0.3">
      <c r="A853" s="1145"/>
      <c r="B853" s="1248"/>
      <c r="C853" s="1269"/>
      <c r="D853" s="1538"/>
      <c r="E853" s="1269"/>
      <c r="F853" s="1275"/>
      <c r="G853" s="1274"/>
      <c r="H853" s="1269"/>
      <c r="I853" s="1272"/>
      <c r="J853" s="178">
        <v>20</v>
      </c>
      <c r="K853" s="360" t="s">
        <v>853</v>
      </c>
      <c r="L853" s="99">
        <v>20</v>
      </c>
      <c r="M853" s="376">
        <f t="shared" si="113"/>
        <v>1</v>
      </c>
      <c r="N853" s="1197"/>
      <c r="O853" s="354">
        <v>20</v>
      </c>
      <c r="P853" s="101">
        <f t="shared" si="114"/>
        <v>1</v>
      </c>
      <c r="Q853" s="99" t="s">
        <v>394</v>
      </c>
      <c r="R853" s="99" t="s">
        <v>445</v>
      </c>
      <c r="S853" s="350" t="s">
        <v>394</v>
      </c>
      <c r="T853" s="341" t="s">
        <v>446</v>
      </c>
      <c r="U853" s="340" t="s">
        <v>396</v>
      </c>
      <c r="V853" s="340" t="s">
        <v>396</v>
      </c>
      <c r="W853" s="340" t="s">
        <v>396</v>
      </c>
      <c r="X853" s="340" t="s">
        <v>394</v>
      </c>
      <c r="Y853" s="527" t="s">
        <v>396</v>
      </c>
      <c r="Z853" s="633" t="s">
        <v>517</v>
      </c>
    </row>
    <row r="854" spans="1:26" ht="30" customHeight="1" x14ac:dyDescent="0.3">
      <c r="A854" s="1145"/>
      <c r="B854" s="1248"/>
      <c r="C854" s="1269"/>
      <c r="D854" s="1538"/>
      <c r="E854" s="1269"/>
      <c r="F854" s="1275"/>
      <c r="G854" s="1274"/>
      <c r="H854" s="1269"/>
      <c r="I854" s="1272"/>
      <c r="J854" s="179">
        <v>19</v>
      </c>
      <c r="K854" s="360" t="s">
        <v>855</v>
      </c>
      <c r="L854" s="99">
        <v>19</v>
      </c>
      <c r="M854" s="376">
        <f t="shared" si="113"/>
        <v>1</v>
      </c>
      <c r="N854" s="1197"/>
      <c r="O854" s="354">
        <v>19</v>
      </c>
      <c r="P854" s="101">
        <f t="shared" si="114"/>
        <v>1</v>
      </c>
      <c r="Q854" s="99" t="s">
        <v>394</v>
      </c>
      <c r="R854" s="99" t="s">
        <v>445</v>
      </c>
      <c r="S854" s="350" t="s">
        <v>394</v>
      </c>
      <c r="T854" s="341" t="s">
        <v>446</v>
      </c>
      <c r="U854" s="340" t="s">
        <v>396</v>
      </c>
      <c r="V854" s="340" t="s">
        <v>396</v>
      </c>
      <c r="W854" s="340" t="s">
        <v>396</v>
      </c>
      <c r="X854" s="340" t="s">
        <v>394</v>
      </c>
      <c r="Y854" s="527" t="s">
        <v>396</v>
      </c>
      <c r="Z854" s="633" t="s">
        <v>517</v>
      </c>
    </row>
    <row r="855" spans="1:26" ht="30" customHeight="1" x14ac:dyDescent="0.3">
      <c r="A855" s="1145"/>
      <c r="B855" s="1248"/>
      <c r="C855" s="1269"/>
      <c r="D855" s="1538"/>
      <c r="E855" s="1269"/>
      <c r="F855" s="1275"/>
      <c r="G855" s="1274"/>
      <c r="H855" s="1269"/>
      <c r="I855" s="1272"/>
      <c r="J855" s="178">
        <v>18</v>
      </c>
      <c r="K855" s="354" t="s">
        <v>856</v>
      </c>
      <c r="L855" s="99">
        <v>18</v>
      </c>
      <c r="M855" s="376">
        <f t="shared" si="113"/>
        <v>1</v>
      </c>
      <c r="N855" s="1197"/>
      <c r="O855" s="354">
        <v>18</v>
      </c>
      <c r="P855" s="101">
        <f t="shared" si="114"/>
        <v>1</v>
      </c>
      <c r="Q855" s="99" t="s">
        <v>394</v>
      </c>
      <c r="R855" s="99" t="s">
        <v>445</v>
      </c>
      <c r="S855" s="350" t="s">
        <v>394</v>
      </c>
      <c r="T855" s="341" t="s">
        <v>446</v>
      </c>
      <c r="U855" s="340" t="s">
        <v>396</v>
      </c>
      <c r="V855" s="340" t="s">
        <v>396</v>
      </c>
      <c r="W855" s="340" t="s">
        <v>396</v>
      </c>
      <c r="X855" s="340" t="s">
        <v>394</v>
      </c>
      <c r="Y855" s="527" t="s">
        <v>396</v>
      </c>
      <c r="Z855" s="633" t="s">
        <v>517</v>
      </c>
    </row>
    <row r="856" spans="1:26" ht="30" customHeight="1" x14ac:dyDescent="0.3">
      <c r="A856" s="1145"/>
      <c r="B856" s="1248"/>
      <c r="C856" s="1269"/>
      <c r="D856" s="1538"/>
      <c r="E856" s="1269"/>
      <c r="F856" s="1275"/>
      <c r="G856" s="1274"/>
      <c r="H856" s="1269"/>
      <c r="I856" s="1272"/>
      <c r="J856" s="178">
        <v>15</v>
      </c>
      <c r="K856" s="394" t="s">
        <v>858</v>
      </c>
      <c r="L856" s="99">
        <v>15</v>
      </c>
      <c r="M856" s="376">
        <f t="shared" si="113"/>
        <v>1</v>
      </c>
      <c r="N856" s="1197"/>
      <c r="O856" s="354">
        <v>15</v>
      </c>
      <c r="P856" s="101">
        <f t="shared" si="114"/>
        <v>1</v>
      </c>
      <c r="Q856" s="99" t="s">
        <v>394</v>
      </c>
      <c r="R856" s="99" t="s">
        <v>445</v>
      </c>
      <c r="S856" s="350" t="s">
        <v>394</v>
      </c>
      <c r="T856" s="341" t="s">
        <v>446</v>
      </c>
      <c r="U856" s="340" t="s">
        <v>396</v>
      </c>
      <c r="V856" s="340" t="s">
        <v>396</v>
      </c>
      <c r="W856" s="340" t="s">
        <v>396</v>
      </c>
      <c r="X856" s="340" t="s">
        <v>394</v>
      </c>
      <c r="Y856" s="527" t="s">
        <v>396</v>
      </c>
      <c r="Z856" s="633" t="s">
        <v>517</v>
      </c>
    </row>
    <row r="857" spans="1:26" ht="30" customHeight="1" x14ac:dyDescent="0.3">
      <c r="A857" s="1145"/>
      <c r="B857" s="1248"/>
      <c r="C857" s="1269"/>
      <c r="D857" s="1538"/>
      <c r="E857" s="1269"/>
      <c r="F857" s="1275"/>
      <c r="G857" s="1274"/>
      <c r="H857" s="1269"/>
      <c r="I857" s="1272"/>
      <c r="J857" s="178">
        <v>22</v>
      </c>
      <c r="K857" s="395" t="s">
        <v>613</v>
      </c>
      <c r="L857" s="99">
        <v>22</v>
      </c>
      <c r="M857" s="376">
        <f t="shared" si="113"/>
        <v>1</v>
      </c>
      <c r="N857" s="1197"/>
      <c r="O857" s="354">
        <v>22</v>
      </c>
      <c r="P857" s="101">
        <f t="shared" si="114"/>
        <v>1</v>
      </c>
      <c r="Q857" s="99" t="s">
        <v>394</v>
      </c>
      <c r="R857" s="99" t="s">
        <v>445</v>
      </c>
      <c r="S857" s="350" t="s">
        <v>394</v>
      </c>
      <c r="T857" s="341" t="s">
        <v>446</v>
      </c>
      <c r="U857" s="340" t="s">
        <v>396</v>
      </c>
      <c r="V857" s="340" t="s">
        <v>396</v>
      </c>
      <c r="W857" s="340" t="s">
        <v>396</v>
      </c>
      <c r="X857" s="340" t="s">
        <v>394</v>
      </c>
      <c r="Y857" s="527" t="s">
        <v>396</v>
      </c>
      <c r="Z857" s="633" t="s">
        <v>517</v>
      </c>
    </row>
    <row r="858" spans="1:26" ht="30" customHeight="1" x14ac:dyDescent="0.3">
      <c r="A858" s="1145"/>
      <c r="B858" s="1248"/>
      <c r="C858" s="1269"/>
      <c r="D858" s="1538"/>
      <c r="E858" s="1269"/>
      <c r="F858" s="1275"/>
      <c r="G858" s="1274"/>
      <c r="H858" s="1269"/>
      <c r="I858" s="1272"/>
      <c r="J858" s="178">
        <v>18</v>
      </c>
      <c r="K858" s="395" t="s">
        <v>615</v>
      </c>
      <c r="L858" s="99">
        <v>18</v>
      </c>
      <c r="M858" s="376">
        <f t="shared" si="113"/>
        <v>1</v>
      </c>
      <c r="N858" s="1197"/>
      <c r="O858" s="354">
        <v>18</v>
      </c>
      <c r="P858" s="101">
        <f t="shared" si="114"/>
        <v>1</v>
      </c>
      <c r="Q858" s="99" t="s">
        <v>394</v>
      </c>
      <c r="R858" s="99" t="s">
        <v>445</v>
      </c>
      <c r="S858" s="350" t="s">
        <v>394</v>
      </c>
      <c r="T858" s="341" t="s">
        <v>446</v>
      </c>
      <c r="U858" s="340" t="s">
        <v>396</v>
      </c>
      <c r="V858" s="340" t="s">
        <v>396</v>
      </c>
      <c r="W858" s="340" t="s">
        <v>396</v>
      </c>
      <c r="X858" s="340" t="s">
        <v>394</v>
      </c>
      <c r="Y858" s="527" t="s">
        <v>396</v>
      </c>
      <c r="Z858" s="633" t="s">
        <v>517</v>
      </c>
    </row>
    <row r="859" spans="1:26" ht="30" customHeight="1" x14ac:dyDescent="0.3">
      <c r="A859" s="1145"/>
      <c r="B859" s="1248"/>
      <c r="C859" s="1269"/>
      <c r="D859" s="1538"/>
      <c r="E859" s="1269"/>
      <c r="F859" s="1275"/>
      <c r="G859" s="1274"/>
      <c r="H859" s="1269"/>
      <c r="I859" s="1272"/>
      <c r="J859" s="178">
        <v>20</v>
      </c>
      <c r="K859" s="395" t="s">
        <v>617</v>
      </c>
      <c r="L859" s="99">
        <v>20</v>
      </c>
      <c r="M859" s="376">
        <f t="shared" si="113"/>
        <v>1</v>
      </c>
      <c r="N859" s="1197"/>
      <c r="O859" s="354">
        <v>20</v>
      </c>
      <c r="P859" s="101">
        <f t="shared" si="114"/>
        <v>1</v>
      </c>
      <c r="Q859" s="99" t="s">
        <v>394</v>
      </c>
      <c r="R859" s="99" t="s">
        <v>445</v>
      </c>
      <c r="S859" s="350" t="s">
        <v>394</v>
      </c>
      <c r="T859" s="341" t="s">
        <v>446</v>
      </c>
      <c r="U859" s="340" t="s">
        <v>396</v>
      </c>
      <c r="V859" s="340" t="s">
        <v>396</v>
      </c>
      <c r="W859" s="340" t="s">
        <v>396</v>
      </c>
      <c r="X859" s="340" t="s">
        <v>394</v>
      </c>
      <c r="Y859" s="527" t="s">
        <v>396</v>
      </c>
      <c r="Z859" s="633" t="s">
        <v>517</v>
      </c>
    </row>
    <row r="860" spans="1:26" ht="30" customHeight="1" x14ac:dyDescent="0.3">
      <c r="A860" s="1145"/>
      <c r="B860" s="1248"/>
      <c r="C860" s="1269"/>
      <c r="D860" s="1538"/>
      <c r="E860" s="1269"/>
      <c r="F860" s="1275"/>
      <c r="G860" s="1274"/>
      <c r="H860" s="1269"/>
      <c r="I860" s="1272"/>
      <c r="J860" s="178">
        <v>20</v>
      </c>
      <c r="K860" s="395" t="s">
        <v>627</v>
      </c>
      <c r="L860" s="99">
        <v>20</v>
      </c>
      <c r="M860" s="376">
        <f t="shared" si="113"/>
        <v>1</v>
      </c>
      <c r="N860" s="1197"/>
      <c r="O860" s="354">
        <v>20</v>
      </c>
      <c r="P860" s="101">
        <f t="shared" si="114"/>
        <v>1</v>
      </c>
      <c r="Q860" s="99" t="s">
        <v>394</v>
      </c>
      <c r="R860" s="99" t="s">
        <v>445</v>
      </c>
      <c r="S860" s="350" t="s">
        <v>394</v>
      </c>
      <c r="T860" s="341" t="s">
        <v>446</v>
      </c>
      <c r="U860" s="340" t="s">
        <v>396</v>
      </c>
      <c r="V860" s="340" t="s">
        <v>396</v>
      </c>
      <c r="W860" s="340" t="s">
        <v>396</v>
      </c>
      <c r="X860" s="340" t="s">
        <v>394</v>
      </c>
      <c r="Y860" s="527" t="s">
        <v>396</v>
      </c>
      <c r="Z860" s="633" t="s">
        <v>517</v>
      </c>
    </row>
    <row r="861" spans="1:26" ht="30" customHeight="1" x14ac:dyDescent="0.3">
      <c r="A861" s="1145"/>
      <c r="B861" s="1248"/>
      <c r="C861" s="1269"/>
      <c r="D861" s="1538"/>
      <c r="E861" s="1269"/>
      <c r="F861" s="1275"/>
      <c r="G861" s="1274"/>
      <c r="H861" s="1269"/>
      <c r="I861" s="1272"/>
      <c r="J861" s="178">
        <v>19</v>
      </c>
      <c r="K861" s="395" t="s">
        <v>628</v>
      </c>
      <c r="L861" s="99">
        <v>19</v>
      </c>
      <c r="M861" s="376">
        <f t="shared" si="113"/>
        <v>1</v>
      </c>
      <c r="N861" s="1197"/>
      <c r="O861" s="354">
        <v>19</v>
      </c>
      <c r="P861" s="101">
        <f t="shared" si="114"/>
        <v>1</v>
      </c>
      <c r="Q861" s="99" t="s">
        <v>394</v>
      </c>
      <c r="R861" s="99" t="s">
        <v>445</v>
      </c>
      <c r="S861" s="350" t="s">
        <v>394</v>
      </c>
      <c r="T861" s="341" t="s">
        <v>446</v>
      </c>
      <c r="U861" s="340" t="s">
        <v>396</v>
      </c>
      <c r="V861" s="340" t="s">
        <v>396</v>
      </c>
      <c r="W861" s="340" t="s">
        <v>396</v>
      </c>
      <c r="X861" s="340" t="s">
        <v>394</v>
      </c>
      <c r="Y861" s="527" t="s">
        <v>396</v>
      </c>
      <c r="Z861" s="633" t="s">
        <v>517</v>
      </c>
    </row>
    <row r="862" spans="1:26" ht="30" customHeight="1" x14ac:dyDescent="0.3">
      <c r="A862" s="1145"/>
      <c r="B862" s="1248"/>
      <c r="C862" s="1269"/>
      <c r="D862" s="1538"/>
      <c r="E862" s="1269"/>
      <c r="F862" s="1275"/>
      <c r="G862" s="1274"/>
      <c r="H862" s="1269"/>
      <c r="I862" s="1272"/>
      <c r="J862" s="178">
        <v>18</v>
      </c>
      <c r="K862" s="395" t="s">
        <v>629</v>
      </c>
      <c r="L862" s="99">
        <v>18</v>
      </c>
      <c r="M862" s="376">
        <f t="shared" si="113"/>
        <v>1</v>
      </c>
      <c r="N862" s="1197"/>
      <c r="O862" s="354">
        <v>18</v>
      </c>
      <c r="P862" s="101">
        <f t="shared" si="114"/>
        <v>1</v>
      </c>
      <c r="Q862" s="99" t="s">
        <v>394</v>
      </c>
      <c r="R862" s="99" t="s">
        <v>445</v>
      </c>
      <c r="S862" s="350" t="s">
        <v>394</v>
      </c>
      <c r="T862" s="341" t="s">
        <v>446</v>
      </c>
      <c r="U862" s="340" t="s">
        <v>396</v>
      </c>
      <c r="V862" s="340" t="s">
        <v>396</v>
      </c>
      <c r="W862" s="340" t="s">
        <v>396</v>
      </c>
      <c r="X862" s="340" t="s">
        <v>394</v>
      </c>
      <c r="Y862" s="527" t="s">
        <v>396</v>
      </c>
      <c r="Z862" s="633" t="s">
        <v>517</v>
      </c>
    </row>
    <row r="863" spans="1:26" ht="39.6" customHeight="1" x14ac:dyDescent="0.3">
      <c r="A863" s="1146"/>
      <c r="B863" s="1249"/>
      <c r="C863" s="1269"/>
      <c r="D863" s="1538"/>
      <c r="E863" s="1269"/>
      <c r="F863" s="1275"/>
      <c r="G863" s="1274"/>
      <c r="H863" s="1269"/>
      <c r="I863" s="226" t="s">
        <v>1937</v>
      </c>
      <c r="J863" s="178">
        <v>38</v>
      </c>
      <c r="K863" s="408" t="s">
        <v>1938</v>
      </c>
      <c r="L863" s="99">
        <v>38</v>
      </c>
      <c r="M863" s="376">
        <f t="shared" si="113"/>
        <v>1</v>
      </c>
      <c r="N863" s="1198"/>
      <c r="O863" s="354">
        <v>38</v>
      </c>
      <c r="P863" s="101">
        <f t="shared" si="114"/>
        <v>1</v>
      </c>
      <c r="Q863" s="99" t="s">
        <v>394</v>
      </c>
      <c r="R863" s="99" t="s">
        <v>445</v>
      </c>
      <c r="S863" s="350" t="s">
        <v>394</v>
      </c>
      <c r="T863" s="341" t="s">
        <v>446</v>
      </c>
      <c r="U863" s="340" t="s">
        <v>396</v>
      </c>
      <c r="V863" s="340" t="s">
        <v>396</v>
      </c>
      <c r="W863" s="340" t="s">
        <v>396</v>
      </c>
      <c r="X863" s="340" t="s">
        <v>394</v>
      </c>
      <c r="Y863" s="527" t="s">
        <v>396</v>
      </c>
      <c r="Z863" s="633" t="s">
        <v>517</v>
      </c>
    </row>
    <row r="864" spans="1:26" ht="261.60000000000002" customHeight="1" x14ac:dyDescent="0.3">
      <c r="A864" s="295" t="s">
        <v>1342</v>
      </c>
      <c r="B864" s="207" t="s">
        <v>1729</v>
      </c>
      <c r="C864" s="306" t="s">
        <v>1939</v>
      </c>
      <c r="D864" s="217" t="s">
        <v>1940</v>
      </c>
      <c r="E864" s="205" t="s">
        <v>1941</v>
      </c>
      <c r="F864" s="207" t="s">
        <v>1942</v>
      </c>
      <c r="G864" s="222" t="s">
        <v>444</v>
      </c>
      <c r="H864" s="214" t="s">
        <v>1733</v>
      </c>
      <c r="I864" s="226" t="s">
        <v>965</v>
      </c>
      <c r="J864" s="218">
        <v>3</v>
      </c>
      <c r="K864" s="346" t="s">
        <v>965</v>
      </c>
      <c r="L864" s="357">
        <v>3</v>
      </c>
      <c r="M864" s="551">
        <f t="shared" si="113"/>
        <v>1</v>
      </c>
      <c r="N864" s="627" t="s">
        <v>445</v>
      </c>
      <c r="O864" s="360" t="s">
        <v>393</v>
      </c>
      <c r="P864" s="360" t="s">
        <v>393</v>
      </c>
      <c r="Q864" s="360" t="s">
        <v>401</v>
      </c>
      <c r="R864" s="354" t="s">
        <v>445</v>
      </c>
      <c r="S864" s="345" t="s">
        <v>394</v>
      </c>
      <c r="T864" s="352" t="s">
        <v>446</v>
      </c>
      <c r="U864" s="352" t="s">
        <v>396</v>
      </c>
      <c r="V864" s="352" t="s">
        <v>396</v>
      </c>
      <c r="W864" s="352" t="s">
        <v>396</v>
      </c>
      <c r="X864" s="340" t="s">
        <v>394</v>
      </c>
      <c r="Y864" s="430" t="s">
        <v>396</v>
      </c>
      <c r="Z864" s="371" t="s">
        <v>1734</v>
      </c>
    </row>
    <row r="865" spans="1:110" ht="173.4" customHeight="1" x14ac:dyDescent="0.3">
      <c r="A865" s="295" t="s">
        <v>663</v>
      </c>
      <c r="B865" s="207" t="s">
        <v>1336</v>
      </c>
      <c r="C865" s="306" t="s">
        <v>1943</v>
      </c>
      <c r="D865" s="217" t="s">
        <v>1944</v>
      </c>
      <c r="E865" s="205" t="s">
        <v>1945</v>
      </c>
      <c r="F865" s="207" t="s">
        <v>1946</v>
      </c>
      <c r="G865" s="222" t="s">
        <v>982</v>
      </c>
      <c r="H865" s="214" t="s">
        <v>1084</v>
      </c>
      <c r="I865" s="222" t="s">
        <v>1947</v>
      </c>
      <c r="J865" s="178">
        <v>37</v>
      </c>
      <c r="K865" s="394" t="s">
        <v>1948</v>
      </c>
      <c r="L865" s="394">
        <v>37</v>
      </c>
      <c r="M865" s="478">
        <v>1</v>
      </c>
      <c r="N865" s="629" t="s">
        <v>1949</v>
      </c>
      <c r="O865" s="394">
        <v>37</v>
      </c>
      <c r="P865" s="478">
        <v>1</v>
      </c>
      <c r="Q865" s="375" t="s">
        <v>394</v>
      </c>
      <c r="R865" s="375" t="s">
        <v>445</v>
      </c>
      <c r="S865" s="723" t="s">
        <v>394</v>
      </c>
      <c r="T865" s="581" t="s">
        <v>446</v>
      </c>
      <c r="U865" s="724" t="s">
        <v>396</v>
      </c>
      <c r="V865" s="724" t="s">
        <v>396</v>
      </c>
      <c r="W865" s="724" t="s">
        <v>396</v>
      </c>
      <c r="X865" s="384" t="s">
        <v>394</v>
      </c>
      <c r="Y865" s="725" t="s">
        <v>394</v>
      </c>
      <c r="Z865" s="726" t="s">
        <v>517</v>
      </c>
    </row>
    <row r="866" spans="1:110" ht="173.4" customHeight="1" x14ac:dyDescent="0.3">
      <c r="A866" s="295" t="s">
        <v>685</v>
      </c>
      <c r="B866" s="207" t="s">
        <v>1950</v>
      </c>
      <c r="C866" s="306" t="s">
        <v>1951</v>
      </c>
      <c r="D866" s="217" t="s">
        <v>1952</v>
      </c>
      <c r="E866" s="205" t="s">
        <v>1391</v>
      </c>
      <c r="F866" s="207" t="s">
        <v>1953</v>
      </c>
      <c r="G866" s="222" t="s">
        <v>1613</v>
      </c>
      <c r="H866" s="214" t="s">
        <v>1954</v>
      </c>
      <c r="I866" s="222" t="s">
        <v>1955</v>
      </c>
      <c r="J866" s="178">
        <v>2139</v>
      </c>
      <c r="K866" s="743" t="s">
        <v>391</v>
      </c>
      <c r="L866" s="375" t="s">
        <v>1956</v>
      </c>
      <c r="M866" s="744" t="s">
        <v>1956</v>
      </c>
      <c r="N866" s="745" t="s">
        <v>1957</v>
      </c>
      <c r="O866" s="375" t="s">
        <v>1958</v>
      </c>
      <c r="P866" s="744" t="s">
        <v>1958</v>
      </c>
      <c r="Q866" s="375" t="s">
        <v>394</v>
      </c>
      <c r="R866" s="375" t="s">
        <v>445</v>
      </c>
      <c r="S866" s="723" t="s">
        <v>394</v>
      </c>
      <c r="T866" s="581" t="s">
        <v>446</v>
      </c>
      <c r="U866" s="724" t="s">
        <v>396</v>
      </c>
      <c r="V866" s="724" t="s">
        <v>396</v>
      </c>
      <c r="W866" s="724" t="s">
        <v>396</v>
      </c>
      <c r="X866" s="384" t="s">
        <v>394</v>
      </c>
      <c r="Y866" s="724" t="s">
        <v>396</v>
      </c>
      <c r="Z866" s="726" t="s">
        <v>517</v>
      </c>
      <c r="AA866" s="41"/>
      <c r="AB866" s="41"/>
    </row>
    <row r="867" spans="1:110" ht="250.8" x14ac:dyDescent="0.3">
      <c r="A867" s="791">
        <v>2</v>
      </c>
      <c r="B867" s="223" t="s">
        <v>1959</v>
      </c>
      <c r="C867" s="310" t="s">
        <v>1960</v>
      </c>
      <c r="D867" s="225" t="s">
        <v>1961</v>
      </c>
      <c r="E867" s="333" t="s">
        <v>1962</v>
      </c>
      <c r="F867" s="223" t="s">
        <v>1963</v>
      </c>
      <c r="G867" s="226" t="s">
        <v>1964</v>
      </c>
      <c r="H867" s="220" t="s">
        <v>1965</v>
      </c>
      <c r="I867" s="226" t="s">
        <v>1966</v>
      </c>
      <c r="J867" s="165">
        <v>58</v>
      </c>
      <c r="K867" s="346" t="s">
        <v>1966</v>
      </c>
      <c r="L867" s="354">
        <v>50</v>
      </c>
      <c r="M867" s="551">
        <f>IF(L867="-----","-----",L867/J867)</f>
        <v>0.86206896551724133</v>
      </c>
      <c r="N867" s="349" t="s">
        <v>2538</v>
      </c>
      <c r="O867" s="99">
        <v>50</v>
      </c>
      <c r="P867" s="460" t="s">
        <v>393</v>
      </c>
      <c r="Q867" s="99" t="s">
        <v>2043</v>
      </c>
      <c r="R867" s="354" t="s">
        <v>445</v>
      </c>
      <c r="S867" s="355" t="s">
        <v>394</v>
      </c>
      <c r="T867" s="352" t="s">
        <v>446</v>
      </c>
      <c r="U867" s="352" t="s">
        <v>396</v>
      </c>
      <c r="V867" s="352" t="s">
        <v>396</v>
      </c>
      <c r="W867" s="360" t="s">
        <v>396</v>
      </c>
      <c r="X867" s="337" t="s">
        <v>394</v>
      </c>
      <c r="Y867" s="459" t="s">
        <v>394</v>
      </c>
      <c r="Z867" s="464" t="s">
        <v>139</v>
      </c>
    </row>
    <row r="868" spans="1:110" ht="170.4" customHeight="1" x14ac:dyDescent="0.3">
      <c r="A868" s="754" t="s">
        <v>1967</v>
      </c>
      <c r="B868" s="327" t="s">
        <v>959</v>
      </c>
      <c r="C868" s="328" t="s">
        <v>1968</v>
      </c>
      <c r="D868" s="325" t="s">
        <v>1969</v>
      </c>
      <c r="E868" s="329" t="s">
        <v>1970</v>
      </c>
      <c r="F868" s="327" t="s">
        <v>1971</v>
      </c>
      <c r="G868" s="520" t="s">
        <v>690</v>
      </c>
      <c r="H868" s="326" t="s">
        <v>1972</v>
      </c>
      <c r="I868" s="226" t="s">
        <v>965</v>
      </c>
      <c r="J868" s="165">
        <v>3</v>
      </c>
      <c r="K868" s="346" t="s">
        <v>965</v>
      </c>
      <c r="L868" s="99">
        <v>3</v>
      </c>
      <c r="M868" s="551">
        <f t="shared" ref="M868" si="115">IF(L868="-----","-----",L868/J868)</f>
        <v>1</v>
      </c>
      <c r="N868" s="462" t="s">
        <v>770</v>
      </c>
      <c r="O868" s="354" t="s">
        <v>393</v>
      </c>
      <c r="P868" s="460" t="s">
        <v>393</v>
      </c>
      <c r="Q868" s="354" t="s">
        <v>396</v>
      </c>
      <c r="R868" s="354" t="s">
        <v>445</v>
      </c>
      <c r="S868" s="345" t="s">
        <v>394</v>
      </c>
      <c r="T868" s="352" t="s">
        <v>446</v>
      </c>
      <c r="U868" s="352" t="s">
        <v>396</v>
      </c>
      <c r="V868" s="352" t="s">
        <v>396</v>
      </c>
      <c r="W868" s="352" t="s">
        <v>396</v>
      </c>
      <c r="X868" s="340" t="s">
        <v>394</v>
      </c>
      <c r="Y868" s="430" t="s">
        <v>396</v>
      </c>
      <c r="Z868" s="619" t="s">
        <v>1973</v>
      </c>
    </row>
    <row r="869" spans="1:110" ht="36" customHeight="1" x14ac:dyDescent="0.3">
      <c r="A869" s="1144" t="s">
        <v>1313</v>
      </c>
      <c r="B869" s="1247" t="s">
        <v>1974</v>
      </c>
      <c r="C869" s="1250">
        <v>45065</v>
      </c>
      <c r="D869" s="1171" t="s">
        <v>1975</v>
      </c>
      <c r="E869" s="1247" t="s">
        <v>1976</v>
      </c>
      <c r="F869" s="1247" t="s">
        <v>1977</v>
      </c>
      <c r="G869" s="1247" t="s">
        <v>1978</v>
      </c>
      <c r="H869" s="1247" t="s">
        <v>870</v>
      </c>
      <c r="I869" s="1254" t="s">
        <v>1979</v>
      </c>
      <c r="J869" s="219">
        <v>7</v>
      </c>
      <c r="K869" s="362" t="s">
        <v>784</v>
      </c>
      <c r="L869" s="436">
        <v>7</v>
      </c>
      <c r="M869" s="522">
        <f t="shared" ref="M869:M885" si="116">IF(L869="-----","-----",L869/J869)</f>
        <v>1</v>
      </c>
      <c r="N869" s="1257" t="s">
        <v>1980</v>
      </c>
      <c r="O869" s="523">
        <v>7</v>
      </c>
      <c r="P869" s="101">
        <f t="shared" ref="P869:P885" si="117">IF(O869="-----","-----",O869/L869)</f>
        <v>1</v>
      </c>
      <c r="Q869" s="335" t="s">
        <v>394</v>
      </c>
      <c r="R869" s="99" t="s">
        <v>445</v>
      </c>
      <c r="S869" s="345" t="s">
        <v>394</v>
      </c>
      <c r="T869" s="352" t="s">
        <v>446</v>
      </c>
      <c r="U869" s="352" t="s">
        <v>396</v>
      </c>
      <c r="V869" s="352" t="s">
        <v>396</v>
      </c>
      <c r="W869" s="352" t="s">
        <v>396</v>
      </c>
      <c r="X869" s="384" t="s">
        <v>394</v>
      </c>
      <c r="Y869" s="353" t="s">
        <v>396</v>
      </c>
      <c r="Z869" s="466" t="s">
        <v>517</v>
      </c>
    </row>
    <row r="870" spans="1:110" ht="36" customHeight="1" x14ac:dyDescent="0.3">
      <c r="A870" s="1145"/>
      <c r="B870" s="1248"/>
      <c r="C870" s="1251"/>
      <c r="D870" s="1172"/>
      <c r="E870" s="1248"/>
      <c r="F870" s="1248"/>
      <c r="G870" s="1248"/>
      <c r="H870" s="1248"/>
      <c r="I870" s="1255"/>
      <c r="J870" s="165">
        <v>6</v>
      </c>
      <c r="K870" s="346" t="s">
        <v>785</v>
      </c>
      <c r="L870" s="99">
        <v>6</v>
      </c>
      <c r="M870" s="522">
        <f t="shared" si="116"/>
        <v>1</v>
      </c>
      <c r="N870" s="1258"/>
      <c r="O870" s="524">
        <v>6</v>
      </c>
      <c r="P870" s="101">
        <f t="shared" si="117"/>
        <v>1</v>
      </c>
      <c r="Q870" s="335" t="s">
        <v>394</v>
      </c>
      <c r="R870" s="99" t="s">
        <v>445</v>
      </c>
      <c r="S870" s="345" t="s">
        <v>394</v>
      </c>
      <c r="T870" s="352" t="s">
        <v>446</v>
      </c>
      <c r="U870" s="352" t="s">
        <v>396</v>
      </c>
      <c r="V870" s="352" t="s">
        <v>396</v>
      </c>
      <c r="W870" s="352" t="s">
        <v>396</v>
      </c>
      <c r="X870" s="384" t="s">
        <v>394</v>
      </c>
      <c r="Y870" s="353" t="s">
        <v>396</v>
      </c>
      <c r="Z870" s="466" t="s">
        <v>517</v>
      </c>
    </row>
    <row r="871" spans="1:110" ht="36" customHeight="1" x14ac:dyDescent="0.3">
      <c r="A871" s="1145"/>
      <c r="B871" s="1248"/>
      <c r="C871" s="1251"/>
      <c r="D871" s="1172"/>
      <c r="E871" s="1248"/>
      <c r="F871" s="1248"/>
      <c r="G871" s="1248"/>
      <c r="H871" s="1248"/>
      <c r="I871" s="1255"/>
      <c r="J871" s="165">
        <v>4</v>
      </c>
      <c r="K871" s="346" t="s">
        <v>597</v>
      </c>
      <c r="L871" s="99">
        <v>4</v>
      </c>
      <c r="M871" s="522">
        <f t="shared" si="116"/>
        <v>1</v>
      </c>
      <c r="N871" s="1258"/>
      <c r="O871" s="523">
        <v>4</v>
      </c>
      <c r="P871" s="101">
        <f t="shared" si="117"/>
        <v>1</v>
      </c>
      <c r="Q871" s="335" t="s">
        <v>394</v>
      </c>
      <c r="R871" s="99" t="s">
        <v>445</v>
      </c>
      <c r="S871" s="345" t="s">
        <v>394</v>
      </c>
      <c r="T871" s="352" t="s">
        <v>446</v>
      </c>
      <c r="U871" s="352" t="s">
        <v>396</v>
      </c>
      <c r="V871" s="352" t="s">
        <v>396</v>
      </c>
      <c r="W871" s="352" t="s">
        <v>396</v>
      </c>
      <c r="X871" s="384" t="s">
        <v>394</v>
      </c>
      <c r="Y871" s="353" t="s">
        <v>396</v>
      </c>
      <c r="Z871" s="466" t="s">
        <v>517</v>
      </c>
    </row>
    <row r="872" spans="1:110" ht="36" customHeight="1" x14ac:dyDescent="0.3">
      <c r="A872" s="1145"/>
      <c r="B872" s="1248"/>
      <c r="C872" s="1251"/>
      <c r="D872" s="1172"/>
      <c r="E872" s="1248"/>
      <c r="F872" s="1248"/>
      <c r="G872" s="1248"/>
      <c r="H872" s="1248"/>
      <c r="I872" s="1255"/>
      <c r="J872" s="165">
        <v>12</v>
      </c>
      <c r="K872" s="346" t="s">
        <v>599</v>
      </c>
      <c r="L872" s="99">
        <v>12</v>
      </c>
      <c r="M872" s="522">
        <f t="shared" si="116"/>
        <v>1</v>
      </c>
      <c r="N872" s="1258"/>
      <c r="O872" s="523">
        <v>12</v>
      </c>
      <c r="P872" s="101">
        <f t="shared" si="117"/>
        <v>1</v>
      </c>
      <c r="Q872" s="335" t="s">
        <v>394</v>
      </c>
      <c r="R872" s="99" t="s">
        <v>445</v>
      </c>
      <c r="S872" s="345" t="s">
        <v>394</v>
      </c>
      <c r="T872" s="352" t="s">
        <v>446</v>
      </c>
      <c r="U872" s="352" t="s">
        <v>396</v>
      </c>
      <c r="V872" s="352" t="s">
        <v>396</v>
      </c>
      <c r="W872" s="352" t="s">
        <v>396</v>
      </c>
      <c r="X872" s="384" t="s">
        <v>394</v>
      </c>
      <c r="Y872" s="353" t="s">
        <v>396</v>
      </c>
      <c r="Z872" s="466" t="s">
        <v>517</v>
      </c>
    </row>
    <row r="873" spans="1:110" ht="36" customHeight="1" x14ac:dyDescent="0.3">
      <c r="A873" s="1145"/>
      <c r="B873" s="1248"/>
      <c r="C873" s="1251"/>
      <c r="D873" s="1172"/>
      <c r="E873" s="1248"/>
      <c r="F873" s="1248"/>
      <c r="G873" s="1248"/>
      <c r="H873" s="1248"/>
      <c r="I873" s="1255"/>
      <c r="J873" s="165">
        <v>5</v>
      </c>
      <c r="K873" s="346" t="s">
        <v>601</v>
      </c>
      <c r="L873" s="99">
        <v>5</v>
      </c>
      <c r="M873" s="522">
        <f t="shared" si="116"/>
        <v>1</v>
      </c>
      <c r="N873" s="1258"/>
      <c r="O873" s="523">
        <v>5</v>
      </c>
      <c r="P873" s="101">
        <f t="shared" si="117"/>
        <v>1</v>
      </c>
      <c r="Q873" s="335" t="s">
        <v>394</v>
      </c>
      <c r="R873" s="99" t="s">
        <v>445</v>
      </c>
      <c r="S873" s="345" t="s">
        <v>394</v>
      </c>
      <c r="T873" s="352" t="s">
        <v>446</v>
      </c>
      <c r="U873" s="352" t="s">
        <v>396</v>
      </c>
      <c r="V873" s="352" t="s">
        <v>396</v>
      </c>
      <c r="W873" s="352" t="s">
        <v>396</v>
      </c>
      <c r="X873" s="384" t="s">
        <v>394</v>
      </c>
      <c r="Y873" s="353" t="s">
        <v>396</v>
      </c>
      <c r="Z873" s="466" t="s">
        <v>517</v>
      </c>
    </row>
    <row r="874" spans="1:110" ht="36" customHeight="1" x14ac:dyDescent="0.3">
      <c r="A874" s="1145"/>
      <c r="B874" s="1248"/>
      <c r="C874" s="1251"/>
      <c r="D874" s="1172"/>
      <c r="E874" s="1248"/>
      <c r="F874" s="1248"/>
      <c r="G874" s="1248"/>
      <c r="H874" s="1248"/>
      <c r="I874" s="1255"/>
      <c r="J874" s="165">
        <v>4</v>
      </c>
      <c r="K874" s="346" t="s">
        <v>843</v>
      </c>
      <c r="L874" s="99">
        <v>4</v>
      </c>
      <c r="M874" s="522">
        <f t="shared" si="116"/>
        <v>1</v>
      </c>
      <c r="N874" s="1258"/>
      <c r="O874" s="523">
        <v>4</v>
      </c>
      <c r="P874" s="101">
        <f t="shared" si="117"/>
        <v>1</v>
      </c>
      <c r="Q874" s="335" t="s">
        <v>394</v>
      </c>
      <c r="R874" s="99" t="s">
        <v>445</v>
      </c>
      <c r="S874" s="345" t="s">
        <v>394</v>
      </c>
      <c r="T874" s="352" t="s">
        <v>446</v>
      </c>
      <c r="U874" s="352" t="s">
        <v>396</v>
      </c>
      <c r="V874" s="352" t="s">
        <v>396</v>
      </c>
      <c r="W874" s="352" t="s">
        <v>396</v>
      </c>
      <c r="X874" s="384" t="s">
        <v>394</v>
      </c>
      <c r="Y874" s="353" t="s">
        <v>396</v>
      </c>
      <c r="Z874" s="466" t="s">
        <v>517</v>
      </c>
    </row>
    <row r="875" spans="1:110" s="492" customFormat="1" ht="45" customHeight="1" x14ac:dyDescent="0.3">
      <c r="A875" s="1145"/>
      <c r="B875" s="1248"/>
      <c r="C875" s="1251"/>
      <c r="D875" s="1172"/>
      <c r="E875" s="1248"/>
      <c r="F875" s="1248"/>
      <c r="G875" s="1248"/>
      <c r="H875" s="1248"/>
      <c r="I875" s="1255"/>
      <c r="J875" s="165">
        <v>4</v>
      </c>
      <c r="K875" s="346" t="s">
        <v>847</v>
      </c>
      <c r="L875" s="99">
        <v>4</v>
      </c>
      <c r="M875" s="522">
        <f t="shared" si="116"/>
        <v>1</v>
      </c>
      <c r="N875" s="1258"/>
      <c r="O875" s="523">
        <v>4</v>
      </c>
      <c r="P875" s="101">
        <f t="shared" si="117"/>
        <v>1</v>
      </c>
      <c r="Q875" s="335" t="s">
        <v>394</v>
      </c>
      <c r="R875" s="99" t="s">
        <v>445</v>
      </c>
      <c r="S875" s="345" t="s">
        <v>394</v>
      </c>
      <c r="T875" s="352" t="s">
        <v>446</v>
      </c>
      <c r="U875" s="352" t="s">
        <v>396</v>
      </c>
      <c r="V875" s="352" t="s">
        <v>396</v>
      </c>
      <c r="W875" s="352" t="s">
        <v>396</v>
      </c>
      <c r="X875" s="384" t="s">
        <v>394</v>
      </c>
      <c r="Y875" s="353" t="s">
        <v>396</v>
      </c>
      <c r="Z875" s="466" t="s">
        <v>517</v>
      </c>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row>
    <row r="876" spans="1:110" s="492" customFormat="1" ht="45" customHeight="1" x14ac:dyDescent="0.3">
      <c r="A876" s="1145"/>
      <c r="B876" s="1248"/>
      <c r="C876" s="1251"/>
      <c r="D876" s="1172"/>
      <c r="E876" s="1248"/>
      <c r="F876" s="1248"/>
      <c r="G876" s="1248"/>
      <c r="H876" s="1248"/>
      <c r="I876" s="1255"/>
      <c r="J876" s="165">
        <v>5</v>
      </c>
      <c r="K876" s="346" t="s">
        <v>849</v>
      </c>
      <c r="L876" s="99">
        <v>5</v>
      </c>
      <c r="M876" s="522">
        <f t="shared" si="116"/>
        <v>1</v>
      </c>
      <c r="N876" s="1258"/>
      <c r="O876" s="523">
        <v>5</v>
      </c>
      <c r="P876" s="101">
        <f t="shared" si="117"/>
        <v>1</v>
      </c>
      <c r="Q876" s="335" t="s">
        <v>394</v>
      </c>
      <c r="R876" s="99" t="s">
        <v>445</v>
      </c>
      <c r="S876" s="345" t="s">
        <v>394</v>
      </c>
      <c r="T876" s="352" t="s">
        <v>446</v>
      </c>
      <c r="U876" s="352" t="s">
        <v>396</v>
      </c>
      <c r="V876" s="352" t="s">
        <v>396</v>
      </c>
      <c r="W876" s="352" t="s">
        <v>396</v>
      </c>
      <c r="X876" s="384" t="s">
        <v>394</v>
      </c>
      <c r="Y876" s="353" t="s">
        <v>396</v>
      </c>
      <c r="Z876" s="466" t="s">
        <v>517</v>
      </c>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row>
    <row r="877" spans="1:110" s="492" customFormat="1" ht="42.6" customHeight="1" x14ac:dyDescent="0.3">
      <c r="A877" s="1145"/>
      <c r="B877" s="1248"/>
      <c r="C877" s="1251"/>
      <c r="D877" s="1172"/>
      <c r="E877" s="1248"/>
      <c r="F877" s="1248"/>
      <c r="G877" s="1248"/>
      <c r="H877" s="1248"/>
      <c r="I877" s="1255"/>
      <c r="J877" s="165">
        <v>3</v>
      </c>
      <c r="K877" s="346" t="s">
        <v>851</v>
      </c>
      <c r="L877" s="99">
        <v>3</v>
      </c>
      <c r="M877" s="522">
        <f t="shared" si="116"/>
        <v>1</v>
      </c>
      <c r="N877" s="1258"/>
      <c r="O877" s="523">
        <v>3</v>
      </c>
      <c r="P877" s="101">
        <f t="shared" si="117"/>
        <v>1</v>
      </c>
      <c r="Q877" s="335" t="s">
        <v>394</v>
      </c>
      <c r="R877" s="99" t="s">
        <v>445</v>
      </c>
      <c r="S877" s="345" t="s">
        <v>394</v>
      </c>
      <c r="T877" s="352" t="s">
        <v>446</v>
      </c>
      <c r="U877" s="352" t="s">
        <v>396</v>
      </c>
      <c r="V877" s="352" t="s">
        <v>396</v>
      </c>
      <c r="W877" s="352" t="s">
        <v>396</v>
      </c>
      <c r="X877" s="384" t="s">
        <v>394</v>
      </c>
      <c r="Y877" s="353" t="s">
        <v>396</v>
      </c>
      <c r="Z877" s="466" t="s">
        <v>517</v>
      </c>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row>
    <row r="878" spans="1:110" s="492" customFormat="1" ht="45.6" customHeight="1" x14ac:dyDescent="0.3">
      <c r="A878" s="1145"/>
      <c r="B878" s="1248"/>
      <c r="C878" s="1251"/>
      <c r="D878" s="1172"/>
      <c r="E878" s="1248"/>
      <c r="F878" s="1248"/>
      <c r="G878" s="1248"/>
      <c r="H878" s="1248"/>
      <c r="I878" s="1255"/>
      <c r="J878" s="165">
        <v>1</v>
      </c>
      <c r="K878" s="346" t="s">
        <v>853</v>
      </c>
      <c r="L878" s="99">
        <v>1</v>
      </c>
      <c r="M878" s="522">
        <f t="shared" si="116"/>
        <v>1</v>
      </c>
      <c r="N878" s="1258"/>
      <c r="O878" s="523">
        <v>1</v>
      </c>
      <c r="P878" s="101">
        <f t="shared" si="117"/>
        <v>1</v>
      </c>
      <c r="Q878" s="335" t="s">
        <v>394</v>
      </c>
      <c r="R878" s="99" t="s">
        <v>445</v>
      </c>
      <c r="S878" s="345" t="s">
        <v>394</v>
      </c>
      <c r="T878" s="352" t="s">
        <v>446</v>
      </c>
      <c r="U878" s="352" t="s">
        <v>396</v>
      </c>
      <c r="V878" s="352" t="s">
        <v>396</v>
      </c>
      <c r="W878" s="352" t="s">
        <v>396</v>
      </c>
      <c r="X878" s="384" t="s">
        <v>394</v>
      </c>
      <c r="Y878" s="353" t="s">
        <v>396</v>
      </c>
      <c r="Z878" s="466" t="s">
        <v>517</v>
      </c>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row>
    <row r="879" spans="1:110" ht="39" customHeight="1" x14ac:dyDescent="0.3">
      <c r="A879" s="1146"/>
      <c r="B879" s="1249"/>
      <c r="C879" s="1252"/>
      <c r="D879" s="1253"/>
      <c r="E879" s="1249"/>
      <c r="F879" s="1249"/>
      <c r="G879" s="1249"/>
      <c r="H879" s="1249"/>
      <c r="I879" s="1256"/>
      <c r="J879" s="165">
        <v>1</v>
      </c>
      <c r="K879" s="346" t="s">
        <v>855</v>
      </c>
      <c r="L879" s="99">
        <v>1</v>
      </c>
      <c r="M879" s="522">
        <f t="shared" si="116"/>
        <v>1</v>
      </c>
      <c r="N879" s="1259"/>
      <c r="O879" s="525">
        <v>1</v>
      </c>
      <c r="P879" s="101">
        <f t="shared" si="117"/>
        <v>1</v>
      </c>
      <c r="Q879" s="335" t="s">
        <v>394</v>
      </c>
      <c r="R879" s="99" t="s">
        <v>445</v>
      </c>
      <c r="S879" s="345" t="s">
        <v>394</v>
      </c>
      <c r="T879" s="352" t="s">
        <v>446</v>
      </c>
      <c r="U879" s="352" t="s">
        <v>396</v>
      </c>
      <c r="V879" s="352" t="s">
        <v>396</v>
      </c>
      <c r="W879" s="352" t="s">
        <v>396</v>
      </c>
      <c r="X879" s="384" t="s">
        <v>394</v>
      </c>
      <c r="Y879" s="353" t="s">
        <v>396</v>
      </c>
      <c r="Z879" s="466" t="s">
        <v>517</v>
      </c>
    </row>
    <row r="880" spans="1:110" ht="307.2" customHeight="1" x14ac:dyDescent="0.3">
      <c r="A880" s="314" t="s">
        <v>1156</v>
      </c>
      <c r="B880" s="214" t="s">
        <v>1981</v>
      </c>
      <c r="C880" s="659" t="s">
        <v>1982</v>
      </c>
      <c r="D880" s="330" t="s">
        <v>1983</v>
      </c>
      <c r="E880" s="214" t="s">
        <v>1984</v>
      </c>
      <c r="F880" s="207" t="s">
        <v>1985</v>
      </c>
      <c r="G880" s="214" t="s">
        <v>1986</v>
      </c>
      <c r="H880" s="214" t="s">
        <v>1987</v>
      </c>
      <c r="I880" s="222" t="s">
        <v>1988</v>
      </c>
      <c r="J880" s="218">
        <v>12</v>
      </c>
      <c r="K880" s="590" t="s">
        <v>2526</v>
      </c>
      <c r="L880" s="382">
        <v>12</v>
      </c>
      <c r="M880" s="741">
        <f t="shared" si="116"/>
        <v>1</v>
      </c>
      <c r="N880" s="746" t="s">
        <v>2524</v>
      </c>
      <c r="O880" s="742">
        <v>12</v>
      </c>
      <c r="P880" s="389">
        <f t="shared" si="117"/>
        <v>1</v>
      </c>
      <c r="Q880" s="585" t="s">
        <v>2043</v>
      </c>
      <c r="R880" s="99" t="s">
        <v>769</v>
      </c>
      <c r="S880" s="345" t="s">
        <v>394</v>
      </c>
      <c r="T880" s="352" t="s">
        <v>446</v>
      </c>
      <c r="U880" s="352" t="s">
        <v>396</v>
      </c>
      <c r="V880" s="352" t="s">
        <v>396</v>
      </c>
      <c r="W880" s="352" t="s">
        <v>396</v>
      </c>
      <c r="X880" s="384" t="s">
        <v>394</v>
      </c>
      <c r="Y880" s="353" t="s">
        <v>394</v>
      </c>
      <c r="Z880" s="783" t="s">
        <v>2525</v>
      </c>
    </row>
    <row r="881" spans="1:26" ht="30" customHeight="1" x14ac:dyDescent="0.3">
      <c r="A881" s="1533" t="s">
        <v>420</v>
      </c>
      <c r="B881" s="1275" t="s">
        <v>421</v>
      </c>
      <c r="C881" s="1534" t="s">
        <v>1989</v>
      </c>
      <c r="D881" s="1535" t="s">
        <v>1990</v>
      </c>
      <c r="E881" s="1536" t="s">
        <v>1991</v>
      </c>
      <c r="F881" s="1275" t="s">
        <v>1992</v>
      </c>
      <c r="G881" s="1537" t="s">
        <v>1436</v>
      </c>
      <c r="H881" s="1275" t="s">
        <v>1606</v>
      </c>
      <c r="I881" s="168" t="s">
        <v>589</v>
      </c>
      <c r="J881" s="575">
        <v>9</v>
      </c>
      <c r="K881" s="408" t="s">
        <v>589</v>
      </c>
      <c r="L881" s="357">
        <v>9</v>
      </c>
      <c r="M881" s="365">
        <f t="shared" si="116"/>
        <v>1</v>
      </c>
      <c r="N881" s="1123" t="s">
        <v>1513</v>
      </c>
      <c r="O881" s="357">
        <v>9</v>
      </c>
      <c r="P881" s="365">
        <f t="shared" si="117"/>
        <v>1</v>
      </c>
      <c r="Q881" s="335" t="s">
        <v>394</v>
      </c>
      <c r="R881" s="99" t="s">
        <v>769</v>
      </c>
      <c r="S881" s="345" t="s">
        <v>394</v>
      </c>
      <c r="T881" s="352" t="s">
        <v>446</v>
      </c>
      <c r="U881" s="352" t="s">
        <v>396</v>
      </c>
      <c r="V881" s="352" t="s">
        <v>396</v>
      </c>
      <c r="W881" s="352" t="s">
        <v>396</v>
      </c>
      <c r="X881" s="384" t="s">
        <v>394</v>
      </c>
      <c r="Y881" s="353" t="s">
        <v>396</v>
      </c>
      <c r="Z881" s="466" t="s">
        <v>517</v>
      </c>
    </row>
    <row r="882" spans="1:26" ht="30" customHeight="1" x14ac:dyDescent="0.3">
      <c r="A882" s="1533"/>
      <c r="B882" s="1275"/>
      <c r="C882" s="1534"/>
      <c r="D882" s="1535"/>
      <c r="E882" s="1536"/>
      <c r="F882" s="1275"/>
      <c r="G882" s="1537"/>
      <c r="H882" s="1275"/>
      <c r="I882" s="168" t="s">
        <v>591</v>
      </c>
      <c r="J882" s="575">
        <v>8</v>
      </c>
      <c r="K882" s="408" t="s">
        <v>591</v>
      </c>
      <c r="L882" s="357">
        <v>8</v>
      </c>
      <c r="M882" s="365">
        <f t="shared" si="116"/>
        <v>1</v>
      </c>
      <c r="N882" s="1124"/>
      <c r="O882" s="357">
        <v>8</v>
      </c>
      <c r="P882" s="365">
        <f t="shared" si="117"/>
        <v>1</v>
      </c>
      <c r="Q882" s="335" t="s">
        <v>394</v>
      </c>
      <c r="R882" s="99" t="s">
        <v>769</v>
      </c>
      <c r="S882" s="345" t="s">
        <v>394</v>
      </c>
      <c r="T882" s="352" t="s">
        <v>446</v>
      </c>
      <c r="U882" s="352" t="s">
        <v>396</v>
      </c>
      <c r="V882" s="352" t="s">
        <v>396</v>
      </c>
      <c r="W882" s="352" t="s">
        <v>396</v>
      </c>
      <c r="X882" s="384" t="s">
        <v>394</v>
      </c>
      <c r="Y882" s="353" t="s">
        <v>396</v>
      </c>
      <c r="Z882" s="466" t="s">
        <v>517</v>
      </c>
    </row>
    <row r="883" spans="1:26" ht="30" customHeight="1" x14ac:dyDescent="0.3">
      <c r="A883" s="1533"/>
      <c r="B883" s="1275"/>
      <c r="C883" s="1534"/>
      <c r="D883" s="1535"/>
      <c r="E883" s="1536"/>
      <c r="F883" s="1275"/>
      <c r="G883" s="1537"/>
      <c r="H883" s="1275"/>
      <c r="I883" s="168" t="s">
        <v>593</v>
      </c>
      <c r="J883" s="575">
        <v>9</v>
      </c>
      <c r="K883" s="408" t="s">
        <v>593</v>
      </c>
      <c r="L883" s="357">
        <v>9</v>
      </c>
      <c r="M883" s="365">
        <f t="shared" si="116"/>
        <v>1</v>
      </c>
      <c r="N883" s="1124"/>
      <c r="O883" s="357">
        <v>9</v>
      </c>
      <c r="P883" s="365">
        <f t="shared" si="117"/>
        <v>1</v>
      </c>
      <c r="Q883" s="335" t="s">
        <v>394</v>
      </c>
      <c r="R883" s="99" t="s">
        <v>769</v>
      </c>
      <c r="S883" s="345" t="s">
        <v>394</v>
      </c>
      <c r="T883" s="352" t="s">
        <v>446</v>
      </c>
      <c r="U883" s="352" t="s">
        <v>396</v>
      </c>
      <c r="V883" s="352" t="s">
        <v>396</v>
      </c>
      <c r="W883" s="352" t="s">
        <v>396</v>
      </c>
      <c r="X883" s="384" t="s">
        <v>394</v>
      </c>
      <c r="Y883" s="353" t="s">
        <v>396</v>
      </c>
      <c r="Z883" s="466" t="s">
        <v>517</v>
      </c>
    </row>
    <row r="884" spans="1:26" ht="30" customHeight="1" x14ac:dyDescent="0.3">
      <c r="A884" s="1533"/>
      <c r="B884" s="1275"/>
      <c r="C884" s="1534"/>
      <c r="D884" s="1535"/>
      <c r="E884" s="1536"/>
      <c r="F884" s="1275"/>
      <c r="G884" s="1537"/>
      <c r="H884" s="1275"/>
      <c r="I884" s="168" t="s">
        <v>595</v>
      </c>
      <c r="J884" s="575">
        <v>9</v>
      </c>
      <c r="K884" s="408" t="s">
        <v>595</v>
      </c>
      <c r="L884" s="357">
        <v>9</v>
      </c>
      <c r="M884" s="365">
        <f t="shared" si="116"/>
        <v>1</v>
      </c>
      <c r="N884" s="1124"/>
      <c r="O884" s="357">
        <v>9</v>
      </c>
      <c r="P884" s="365">
        <f t="shared" si="117"/>
        <v>1</v>
      </c>
      <c r="Q884" s="335" t="s">
        <v>394</v>
      </c>
      <c r="R884" s="99" t="s">
        <v>769</v>
      </c>
      <c r="S884" s="345" t="s">
        <v>394</v>
      </c>
      <c r="T884" s="352" t="s">
        <v>446</v>
      </c>
      <c r="U884" s="352" t="s">
        <v>396</v>
      </c>
      <c r="V884" s="352" t="s">
        <v>396</v>
      </c>
      <c r="W884" s="352" t="s">
        <v>396</v>
      </c>
      <c r="X884" s="384" t="s">
        <v>394</v>
      </c>
      <c r="Y884" s="353" t="s">
        <v>396</v>
      </c>
      <c r="Z884" s="466" t="s">
        <v>517</v>
      </c>
    </row>
    <row r="885" spans="1:26" ht="30" customHeight="1" x14ac:dyDescent="0.3">
      <c r="A885" s="1533"/>
      <c r="B885" s="1275"/>
      <c r="C885" s="1534"/>
      <c r="D885" s="1535"/>
      <c r="E885" s="1536"/>
      <c r="F885" s="1275"/>
      <c r="G885" s="1537"/>
      <c r="H885" s="1275"/>
      <c r="I885" s="168" t="s">
        <v>596</v>
      </c>
      <c r="J885" s="576">
        <v>9</v>
      </c>
      <c r="K885" s="422" t="s">
        <v>596</v>
      </c>
      <c r="L885" s="99">
        <v>9</v>
      </c>
      <c r="M885" s="365">
        <f t="shared" si="116"/>
        <v>1</v>
      </c>
      <c r="N885" s="1125"/>
      <c r="O885" s="99">
        <v>9</v>
      </c>
      <c r="P885" s="101">
        <f t="shared" si="117"/>
        <v>1</v>
      </c>
      <c r="Q885" s="335" t="s">
        <v>394</v>
      </c>
      <c r="R885" s="99" t="s">
        <v>769</v>
      </c>
      <c r="S885" s="345" t="s">
        <v>394</v>
      </c>
      <c r="T885" s="352" t="s">
        <v>446</v>
      </c>
      <c r="U885" s="352" t="s">
        <v>396</v>
      </c>
      <c r="V885" s="352" t="s">
        <v>396</v>
      </c>
      <c r="W885" s="352" t="s">
        <v>396</v>
      </c>
      <c r="X885" s="384" t="s">
        <v>394</v>
      </c>
      <c r="Y885" s="353" t="s">
        <v>396</v>
      </c>
      <c r="Z885" s="466" t="s">
        <v>517</v>
      </c>
    </row>
    <row r="886" spans="1:26" ht="141.9" customHeight="1" x14ac:dyDescent="0.3">
      <c r="A886" s="295" t="s">
        <v>420</v>
      </c>
      <c r="B886" s="207" t="s">
        <v>1058</v>
      </c>
      <c r="C886" s="306" t="s">
        <v>1993</v>
      </c>
      <c r="D886" s="217" t="s">
        <v>1994</v>
      </c>
      <c r="E886" s="205" t="s">
        <v>1995</v>
      </c>
      <c r="F886" s="207" t="s">
        <v>1177</v>
      </c>
      <c r="G886" s="222" t="s">
        <v>1996</v>
      </c>
      <c r="H886" s="214" t="s">
        <v>1997</v>
      </c>
      <c r="I886" s="222" t="s">
        <v>490</v>
      </c>
      <c r="J886" s="165">
        <v>1434</v>
      </c>
      <c r="K886" s="352" t="s">
        <v>446</v>
      </c>
      <c r="L886" s="354" t="s">
        <v>400</v>
      </c>
      <c r="M886" s="376" t="s">
        <v>400</v>
      </c>
      <c r="N886" s="99" t="s">
        <v>445</v>
      </c>
      <c r="O886" s="357" t="s">
        <v>401</v>
      </c>
      <c r="P886" s="358" t="s">
        <v>401</v>
      </c>
      <c r="Q886" s="357" t="s">
        <v>401</v>
      </c>
      <c r="R886" s="99" t="s">
        <v>445</v>
      </c>
      <c r="S886" s="359" t="s">
        <v>401</v>
      </c>
      <c r="T886" s="352" t="s">
        <v>446</v>
      </c>
      <c r="U886" s="352" t="s">
        <v>396</v>
      </c>
      <c r="V886" s="352" t="s">
        <v>396</v>
      </c>
      <c r="W886" s="352" t="s">
        <v>396</v>
      </c>
      <c r="X886" s="360" t="s">
        <v>396</v>
      </c>
      <c r="Y886" s="361" t="s">
        <v>396</v>
      </c>
      <c r="Z886" s="348" t="s">
        <v>1065</v>
      </c>
    </row>
    <row r="887" spans="1:26" ht="131.1" customHeight="1" x14ac:dyDescent="0.3">
      <c r="A887" s="295" t="s">
        <v>1124</v>
      </c>
      <c r="B887" s="207" t="s">
        <v>1125</v>
      </c>
      <c r="C887" s="306" t="s">
        <v>1998</v>
      </c>
      <c r="D887" s="217" t="s">
        <v>1999</v>
      </c>
      <c r="E887" s="205" t="s">
        <v>2000</v>
      </c>
      <c r="F887" s="207" t="s">
        <v>1308</v>
      </c>
      <c r="G887" s="222" t="s">
        <v>1129</v>
      </c>
      <c r="H887" s="214" t="s">
        <v>878</v>
      </c>
      <c r="I887" s="222" t="s">
        <v>490</v>
      </c>
      <c r="J887" s="168">
        <v>1337</v>
      </c>
      <c r="K887" s="422" t="s">
        <v>2001</v>
      </c>
      <c r="L887" s="422">
        <v>6</v>
      </c>
      <c r="M887" s="649">
        <v>4.4876589379207179E-3</v>
      </c>
      <c r="N887" s="349" t="s">
        <v>2002</v>
      </c>
      <c r="O887" s="422">
        <v>6</v>
      </c>
      <c r="P887" s="426">
        <v>1</v>
      </c>
      <c r="Q887" s="335" t="s">
        <v>394</v>
      </c>
      <c r="R887" s="99" t="s">
        <v>445</v>
      </c>
      <c r="S887" s="345" t="s">
        <v>394</v>
      </c>
      <c r="T887" s="352" t="s">
        <v>446</v>
      </c>
      <c r="U887" s="352" t="s">
        <v>396</v>
      </c>
      <c r="V887" s="352" t="s">
        <v>396</v>
      </c>
      <c r="W887" s="352" t="s">
        <v>396</v>
      </c>
      <c r="X887" s="442" t="s">
        <v>394</v>
      </c>
      <c r="Y887" s="353" t="s">
        <v>396</v>
      </c>
      <c r="Z887" s="371" t="s">
        <v>2003</v>
      </c>
    </row>
    <row r="888" spans="1:26" ht="144.6" customHeight="1" x14ac:dyDescent="0.3">
      <c r="A888" s="295" t="s">
        <v>501</v>
      </c>
      <c r="B888" s="207" t="s">
        <v>465</v>
      </c>
      <c r="C888" s="306" t="s">
        <v>2004</v>
      </c>
      <c r="D888" s="217" t="s">
        <v>2005</v>
      </c>
      <c r="E888" s="205" t="s">
        <v>2006</v>
      </c>
      <c r="F888" s="207" t="s">
        <v>2007</v>
      </c>
      <c r="G888" s="222" t="s">
        <v>2008</v>
      </c>
      <c r="H888" s="214" t="s">
        <v>456</v>
      </c>
      <c r="I888" s="222" t="s">
        <v>2009</v>
      </c>
      <c r="J888" s="168">
        <v>55</v>
      </c>
      <c r="K888" s="422" t="s">
        <v>2009</v>
      </c>
      <c r="L888" s="422">
        <v>54</v>
      </c>
      <c r="M888" s="649">
        <v>0.98</v>
      </c>
      <c r="N888" s="349" t="s">
        <v>2010</v>
      </c>
      <c r="O888" s="422">
        <v>54</v>
      </c>
      <c r="P888" s="426">
        <v>1</v>
      </c>
      <c r="Q888" s="335" t="s">
        <v>394</v>
      </c>
      <c r="R888" s="99" t="s">
        <v>400</v>
      </c>
      <c r="S888" s="345" t="s">
        <v>394</v>
      </c>
      <c r="T888" s="352" t="s">
        <v>393</v>
      </c>
      <c r="U888" s="352" t="s">
        <v>393</v>
      </c>
      <c r="V888" s="352" t="s">
        <v>393</v>
      </c>
      <c r="W888" s="352" t="s">
        <v>401</v>
      </c>
      <c r="X888" s="442" t="s">
        <v>394</v>
      </c>
      <c r="Y888" s="353" t="s">
        <v>401</v>
      </c>
      <c r="Z888" s="466" t="s">
        <v>517</v>
      </c>
    </row>
    <row r="889" spans="1:26" ht="138" customHeight="1" x14ac:dyDescent="0.3">
      <c r="A889" s="295" t="s">
        <v>420</v>
      </c>
      <c r="B889" s="207" t="s">
        <v>1058</v>
      </c>
      <c r="C889" s="306" t="s">
        <v>2011</v>
      </c>
      <c r="D889" s="217" t="s">
        <v>2012</v>
      </c>
      <c r="E889" s="205" t="s">
        <v>2013</v>
      </c>
      <c r="F889" s="207" t="s">
        <v>1062</v>
      </c>
      <c r="G889" s="222" t="s">
        <v>2014</v>
      </c>
      <c r="H889" s="214" t="s">
        <v>1064</v>
      </c>
      <c r="I889" s="222" t="s">
        <v>1728</v>
      </c>
      <c r="J889" s="165">
        <v>1337</v>
      </c>
      <c r="K889" s="352" t="s">
        <v>395</v>
      </c>
      <c r="L889" s="354" t="s">
        <v>393</v>
      </c>
      <c r="M889" s="387" t="s">
        <v>393</v>
      </c>
      <c r="N889" s="99" t="s">
        <v>2015</v>
      </c>
      <c r="O889" s="357" t="s">
        <v>400</v>
      </c>
      <c r="P889" s="358" t="s">
        <v>400</v>
      </c>
      <c r="Q889" s="357" t="s">
        <v>401</v>
      </c>
      <c r="R889" s="99" t="s">
        <v>395</v>
      </c>
      <c r="S889" s="359" t="s">
        <v>393</v>
      </c>
      <c r="T889" s="352" t="s">
        <v>393</v>
      </c>
      <c r="U889" s="352" t="s">
        <v>401</v>
      </c>
      <c r="V889" s="352" t="s">
        <v>401</v>
      </c>
      <c r="W889" s="352" t="s">
        <v>401</v>
      </c>
      <c r="X889" s="352" t="s">
        <v>401</v>
      </c>
      <c r="Y889" s="352" t="s">
        <v>401</v>
      </c>
      <c r="Z889" s="371" t="s">
        <v>1065</v>
      </c>
    </row>
    <row r="890" spans="1:26" ht="135" customHeight="1" x14ac:dyDescent="0.3">
      <c r="A890" s="295" t="s">
        <v>1561</v>
      </c>
      <c r="B890" s="207" t="s">
        <v>1562</v>
      </c>
      <c r="C890" s="306" t="s">
        <v>2011</v>
      </c>
      <c r="D890" s="217" t="s">
        <v>2016</v>
      </c>
      <c r="E890" s="205" t="s">
        <v>2017</v>
      </c>
      <c r="F890" s="207" t="s">
        <v>1182</v>
      </c>
      <c r="G890" s="222" t="s">
        <v>387</v>
      </c>
      <c r="H890" s="214" t="s">
        <v>1106</v>
      </c>
      <c r="I890" s="222" t="s">
        <v>490</v>
      </c>
      <c r="J890" s="165">
        <v>1337</v>
      </c>
      <c r="K890" s="422" t="s">
        <v>1897</v>
      </c>
      <c r="L890" s="422">
        <v>8</v>
      </c>
      <c r="M890" s="426">
        <v>5.9835452505609572E-3</v>
      </c>
      <c r="N890" s="349" t="s">
        <v>2018</v>
      </c>
      <c r="O890" s="422">
        <v>6</v>
      </c>
      <c r="P890" s="101">
        <f t="shared" ref="P890:P892" si="118">IF(O890="-----","-----",O890/L890)</f>
        <v>0.75</v>
      </c>
      <c r="Q890" s="422" t="s">
        <v>394</v>
      </c>
      <c r="R890" s="422" t="s">
        <v>568</v>
      </c>
      <c r="S890" s="349" t="s">
        <v>394</v>
      </c>
      <c r="T890" s="334" t="s">
        <v>400</v>
      </c>
      <c r="U890" s="642" t="s">
        <v>400</v>
      </c>
      <c r="V890" s="642" t="s">
        <v>400</v>
      </c>
      <c r="W890" s="642" t="s">
        <v>394</v>
      </c>
      <c r="X890" s="642" t="s">
        <v>400</v>
      </c>
      <c r="Y890" s="643" t="s">
        <v>400</v>
      </c>
      <c r="Z890" s="474" t="s">
        <v>2019</v>
      </c>
    </row>
    <row r="891" spans="1:26" ht="123" customHeight="1" x14ac:dyDescent="0.3">
      <c r="A891" s="295" t="s">
        <v>1561</v>
      </c>
      <c r="B891" s="207" t="s">
        <v>1562</v>
      </c>
      <c r="C891" s="306" t="s">
        <v>2011</v>
      </c>
      <c r="D891" s="217" t="s">
        <v>2020</v>
      </c>
      <c r="E891" s="205" t="s">
        <v>1112</v>
      </c>
      <c r="F891" s="207" t="s">
        <v>1113</v>
      </c>
      <c r="G891" s="222" t="s">
        <v>387</v>
      </c>
      <c r="H891" s="214" t="s">
        <v>1114</v>
      </c>
      <c r="I891" s="222" t="s">
        <v>490</v>
      </c>
      <c r="J891" s="165">
        <v>1337</v>
      </c>
      <c r="K891" s="422" t="s">
        <v>1897</v>
      </c>
      <c r="L891" s="422">
        <v>7</v>
      </c>
      <c r="M891" s="426">
        <v>5.235602094240838E-3</v>
      </c>
      <c r="N891" s="349" t="s">
        <v>1115</v>
      </c>
      <c r="O891" s="422">
        <v>4</v>
      </c>
      <c r="P891" s="101">
        <f t="shared" si="118"/>
        <v>0.5714285714285714</v>
      </c>
      <c r="Q891" s="334" t="s">
        <v>394</v>
      </c>
      <c r="R891" s="422" t="s">
        <v>471</v>
      </c>
      <c r="S891" s="403" t="s">
        <v>394</v>
      </c>
      <c r="T891" s="408" t="s">
        <v>393</v>
      </c>
      <c r="U891" s="408" t="s">
        <v>393</v>
      </c>
      <c r="V891" s="408" t="s">
        <v>393</v>
      </c>
      <c r="W891" s="408" t="s">
        <v>393</v>
      </c>
      <c r="X891" s="642" t="s">
        <v>394</v>
      </c>
      <c r="Y891" s="644" t="s">
        <v>400</v>
      </c>
      <c r="Z891" s="474" t="s">
        <v>2021</v>
      </c>
    </row>
    <row r="892" spans="1:26" ht="138.6" customHeight="1" x14ac:dyDescent="0.3">
      <c r="A892" s="295" t="s">
        <v>1110</v>
      </c>
      <c r="B892" s="207" t="s">
        <v>1102</v>
      </c>
      <c r="C892" s="306" t="s">
        <v>2011</v>
      </c>
      <c r="D892" s="217" t="s">
        <v>2022</v>
      </c>
      <c r="E892" s="205" t="s">
        <v>1112</v>
      </c>
      <c r="F892" s="207" t="s">
        <v>1182</v>
      </c>
      <c r="G892" s="222" t="s">
        <v>387</v>
      </c>
      <c r="H892" s="214" t="s">
        <v>1114</v>
      </c>
      <c r="I892" s="222" t="s">
        <v>490</v>
      </c>
      <c r="J892" s="165">
        <v>1337</v>
      </c>
      <c r="K892" s="422" t="s">
        <v>1897</v>
      </c>
      <c r="L892" s="422">
        <v>7</v>
      </c>
      <c r="M892" s="426">
        <v>5.235602094240838E-3</v>
      </c>
      <c r="N892" s="349" t="s">
        <v>1115</v>
      </c>
      <c r="O892" s="422">
        <v>5</v>
      </c>
      <c r="P892" s="101">
        <f t="shared" si="118"/>
        <v>0.7142857142857143</v>
      </c>
      <c r="Q892" s="334" t="s">
        <v>394</v>
      </c>
      <c r="R892" s="422" t="s">
        <v>471</v>
      </c>
      <c r="S892" s="403" t="s">
        <v>394</v>
      </c>
      <c r="T892" s="408" t="s">
        <v>393</v>
      </c>
      <c r="U892" s="408" t="s">
        <v>393</v>
      </c>
      <c r="V892" s="408" t="s">
        <v>393</v>
      </c>
      <c r="W892" s="408" t="s">
        <v>393</v>
      </c>
      <c r="X892" s="642" t="s">
        <v>394</v>
      </c>
      <c r="Y892" s="644" t="s">
        <v>400</v>
      </c>
      <c r="Z892" s="474" t="s">
        <v>2023</v>
      </c>
    </row>
    <row r="893" spans="1:26" ht="138.6" customHeight="1" x14ac:dyDescent="0.3">
      <c r="A893" s="754" t="s">
        <v>381</v>
      </c>
      <c r="B893" s="211" t="s">
        <v>382</v>
      </c>
      <c r="C893" s="513">
        <v>45078</v>
      </c>
      <c r="D893" s="215" t="s">
        <v>2024</v>
      </c>
      <c r="E893" s="216" t="s">
        <v>2025</v>
      </c>
      <c r="F893" s="180" t="s">
        <v>2026</v>
      </c>
      <c r="G893" s="218" t="s">
        <v>690</v>
      </c>
      <c r="H893" s="181" t="s">
        <v>1376</v>
      </c>
      <c r="I893" s="213" t="s">
        <v>827</v>
      </c>
      <c r="J893" s="218">
        <v>2139</v>
      </c>
      <c r="K893" s="93" t="s">
        <v>391</v>
      </c>
      <c r="L893" s="99" t="s">
        <v>400</v>
      </c>
      <c r="M893" s="496" t="str">
        <f t="shared" ref="M893" si="119">IF(L893="-----","-----",L893/J893)</f>
        <v>-----</v>
      </c>
      <c r="N893" s="727" t="s">
        <v>2027</v>
      </c>
      <c r="O893" s="418" t="s">
        <v>400</v>
      </c>
      <c r="P893" s="337" t="s">
        <v>400</v>
      </c>
      <c r="Q893" s="418" t="s">
        <v>394</v>
      </c>
      <c r="R893" s="418" t="s">
        <v>400</v>
      </c>
      <c r="S893" s="418" t="s">
        <v>394</v>
      </c>
      <c r="T893" s="337" t="s">
        <v>400</v>
      </c>
      <c r="U893" s="356" t="s">
        <v>401</v>
      </c>
      <c r="V893" s="356" t="s">
        <v>401</v>
      </c>
      <c r="W893" s="356" t="s">
        <v>401</v>
      </c>
      <c r="X893" s="337" t="s">
        <v>394</v>
      </c>
      <c r="Y893" s="479" t="s">
        <v>401</v>
      </c>
      <c r="Z893" s="732" t="s">
        <v>2028</v>
      </c>
    </row>
    <row r="894" spans="1:26" ht="124.5" customHeight="1" x14ac:dyDescent="0.3">
      <c r="A894" s="791" t="s">
        <v>381</v>
      </c>
      <c r="B894" s="223" t="s">
        <v>570</v>
      </c>
      <c r="C894" s="513" t="s">
        <v>2029</v>
      </c>
      <c r="D894" s="224" t="s">
        <v>2030</v>
      </c>
      <c r="E894" s="225" t="s">
        <v>2031</v>
      </c>
      <c r="F894" s="176" t="s">
        <v>2032</v>
      </c>
      <c r="G894" s="226" t="s">
        <v>2033</v>
      </c>
      <c r="H894" s="223" t="s">
        <v>2034</v>
      </c>
      <c r="I894" s="220" t="s">
        <v>1547</v>
      </c>
      <c r="J894" s="767" t="s">
        <v>391</v>
      </c>
      <c r="K894" s="94" t="s">
        <v>391</v>
      </c>
      <c r="L894" s="418" t="s">
        <v>400</v>
      </c>
      <c r="M894" s="337" t="s">
        <v>400</v>
      </c>
      <c r="N894" s="337" t="s">
        <v>400</v>
      </c>
      <c r="O894" s="418" t="s">
        <v>400</v>
      </c>
      <c r="P894" s="337" t="s">
        <v>400</v>
      </c>
      <c r="Q894" s="418" t="s">
        <v>394</v>
      </c>
      <c r="R894" s="418" t="s">
        <v>400</v>
      </c>
      <c r="S894" s="418" t="s">
        <v>394</v>
      </c>
      <c r="T894" s="337" t="s">
        <v>400</v>
      </c>
      <c r="U894" s="356" t="s">
        <v>401</v>
      </c>
      <c r="V894" s="356" t="s">
        <v>401</v>
      </c>
      <c r="W894" s="356" t="s">
        <v>401</v>
      </c>
      <c r="X894" s="337" t="s">
        <v>394</v>
      </c>
      <c r="Y894" s="479" t="s">
        <v>401</v>
      </c>
      <c r="Z894" s="466" t="s">
        <v>139</v>
      </c>
    </row>
    <row r="895" spans="1:26" ht="50.1" customHeight="1" x14ac:dyDescent="0.3">
      <c r="A895" s="1168" t="s">
        <v>420</v>
      </c>
      <c r="B895" s="1147" t="s">
        <v>946</v>
      </c>
      <c r="C895" s="1171" t="s">
        <v>2527</v>
      </c>
      <c r="D895" s="1174" t="s">
        <v>2035</v>
      </c>
      <c r="E895" s="1177" t="s">
        <v>2036</v>
      </c>
      <c r="F895" s="1180" t="s">
        <v>2037</v>
      </c>
      <c r="G895" s="1159" t="s">
        <v>469</v>
      </c>
      <c r="H895" s="1156" t="s">
        <v>2038</v>
      </c>
      <c r="I895" s="165" t="s">
        <v>610</v>
      </c>
      <c r="J895" s="178">
        <v>15</v>
      </c>
      <c r="K895" s="99" t="s">
        <v>610</v>
      </c>
      <c r="L895" s="357" t="s">
        <v>400</v>
      </c>
      <c r="M895" s="365" t="str">
        <f t="shared" ref="M895:M901" si="120">IF(L895="-----","-----",L895/J895)</f>
        <v>-----</v>
      </c>
      <c r="N895" s="1183" t="s">
        <v>1436</v>
      </c>
      <c r="O895" s="357" t="s">
        <v>400</v>
      </c>
      <c r="P895" s="365" t="str">
        <f t="shared" ref="P895:P901" si="121">IF(O895="-----","-----",O895/L895)</f>
        <v>-----</v>
      </c>
      <c r="Q895" s="1220" t="s">
        <v>400</v>
      </c>
      <c r="R895" s="1223" t="s">
        <v>791</v>
      </c>
      <c r="S895" s="1223" t="s">
        <v>396</v>
      </c>
      <c r="T895" s="1226" t="s">
        <v>394</v>
      </c>
      <c r="U895" s="1229" t="s">
        <v>396</v>
      </c>
      <c r="V895" s="1229" t="s">
        <v>396</v>
      </c>
      <c r="W895" s="1229" t="s">
        <v>396</v>
      </c>
      <c r="X895" s="1229" t="s">
        <v>396</v>
      </c>
      <c r="Y895" s="1232" t="s">
        <v>396</v>
      </c>
      <c r="Z895" s="1165" t="s">
        <v>2039</v>
      </c>
    </row>
    <row r="896" spans="1:26" ht="50.1" customHeight="1" x14ac:dyDescent="0.3">
      <c r="A896" s="1169"/>
      <c r="B896" s="1148"/>
      <c r="C896" s="1172"/>
      <c r="D896" s="1175"/>
      <c r="E896" s="1178"/>
      <c r="F896" s="1181"/>
      <c r="G896" s="1160"/>
      <c r="H896" s="1157"/>
      <c r="I896" s="165" t="s">
        <v>612</v>
      </c>
      <c r="J896" s="178">
        <v>22</v>
      </c>
      <c r="K896" s="99" t="s">
        <v>612</v>
      </c>
      <c r="L896" s="357" t="s">
        <v>400</v>
      </c>
      <c r="M896" s="101" t="str">
        <f t="shared" si="120"/>
        <v>-----</v>
      </c>
      <c r="N896" s="1163"/>
      <c r="O896" s="357" t="s">
        <v>400</v>
      </c>
      <c r="P896" s="101" t="str">
        <f t="shared" si="121"/>
        <v>-----</v>
      </c>
      <c r="Q896" s="1221"/>
      <c r="R896" s="1224"/>
      <c r="S896" s="1224"/>
      <c r="T896" s="1227"/>
      <c r="U896" s="1230"/>
      <c r="V896" s="1230"/>
      <c r="W896" s="1230"/>
      <c r="X896" s="1230"/>
      <c r="Y896" s="1233"/>
      <c r="Z896" s="1166"/>
    </row>
    <row r="897" spans="1:26" ht="50.1" customHeight="1" x14ac:dyDescent="0.3">
      <c r="A897" s="1169"/>
      <c r="B897" s="1148"/>
      <c r="C897" s="1172"/>
      <c r="D897" s="1175"/>
      <c r="E897" s="1178"/>
      <c r="F897" s="1181"/>
      <c r="G897" s="1160"/>
      <c r="H897" s="1157"/>
      <c r="I897" s="165" t="s">
        <v>614</v>
      </c>
      <c r="J897" s="178">
        <v>19</v>
      </c>
      <c r="K897" s="99" t="s">
        <v>614</v>
      </c>
      <c r="L897" s="357" t="s">
        <v>400</v>
      </c>
      <c r="M897" s="101" t="str">
        <f t="shared" si="120"/>
        <v>-----</v>
      </c>
      <c r="N897" s="1163"/>
      <c r="O897" s="357" t="s">
        <v>400</v>
      </c>
      <c r="P897" s="101" t="str">
        <f t="shared" si="121"/>
        <v>-----</v>
      </c>
      <c r="Q897" s="1221"/>
      <c r="R897" s="1224"/>
      <c r="S897" s="1224"/>
      <c r="T897" s="1227"/>
      <c r="U897" s="1230"/>
      <c r="V897" s="1230"/>
      <c r="W897" s="1230"/>
      <c r="X897" s="1230"/>
      <c r="Y897" s="1233"/>
      <c r="Z897" s="1166"/>
    </row>
    <row r="898" spans="1:26" ht="50.1" customHeight="1" x14ac:dyDescent="0.3">
      <c r="A898" s="1169"/>
      <c r="B898" s="1148"/>
      <c r="C898" s="1172"/>
      <c r="D898" s="1175"/>
      <c r="E898" s="1178"/>
      <c r="F898" s="1181"/>
      <c r="G898" s="1160"/>
      <c r="H898" s="1157"/>
      <c r="I898" s="165" t="s">
        <v>616</v>
      </c>
      <c r="J898" s="178">
        <v>20</v>
      </c>
      <c r="K898" s="99" t="s">
        <v>616</v>
      </c>
      <c r="L898" s="357" t="s">
        <v>400</v>
      </c>
      <c r="M898" s="101" t="str">
        <f t="shared" si="120"/>
        <v>-----</v>
      </c>
      <c r="N898" s="1163"/>
      <c r="O898" s="357" t="s">
        <v>400</v>
      </c>
      <c r="P898" s="101" t="str">
        <f t="shared" si="121"/>
        <v>-----</v>
      </c>
      <c r="Q898" s="1221"/>
      <c r="R898" s="1224"/>
      <c r="S898" s="1224"/>
      <c r="T898" s="1227"/>
      <c r="U898" s="1230"/>
      <c r="V898" s="1230"/>
      <c r="W898" s="1230"/>
      <c r="X898" s="1230"/>
      <c r="Y898" s="1233"/>
      <c r="Z898" s="1166"/>
    </row>
    <row r="899" spans="1:26" ht="50.1" customHeight="1" x14ac:dyDescent="0.3">
      <c r="A899" s="1169"/>
      <c r="B899" s="1148"/>
      <c r="C899" s="1172"/>
      <c r="D899" s="1175"/>
      <c r="E899" s="1178"/>
      <c r="F899" s="1181"/>
      <c r="G899" s="1160"/>
      <c r="H899" s="1157"/>
      <c r="I899" s="165" t="s">
        <v>618</v>
      </c>
      <c r="J899" s="178">
        <v>20</v>
      </c>
      <c r="K899" s="99" t="s">
        <v>618</v>
      </c>
      <c r="L899" s="357" t="s">
        <v>400</v>
      </c>
      <c r="M899" s="101" t="str">
        <f t="shared" si="120"/>
        <v>-----</v>
      </c>
      <c r="N899" s="1163"/>
      <c r="O899" s="357" t="s">
        <v>400</v>
      </c>
      <c r="P899" s="101" t="str">
        <f t="shared" si="121"/>
        <v>-----</v>
      </c>
      <c r="Q899" s="1221"/>
      <c r="R899" s="1224"/>
      <c r="S899" s="1224"/>
      <c r="T899" s="1227"/>
      <c r="U899" s="1230"/>
      <c r="V899" s="1230"/>
      <c r="W899" s="1230"/>
      <c r="X899" s="1230"/>
      <c r="Y899" s="1233"/>
      <c r="Z899" s="1166"/>
    </row>
    <row r="900" spans="1:26" ht="50.1" customHeight="1" x14ac:dyDescent="0.3">
      <c r="A900" s="1169"/>
      <c r="B900" s="1148"/>
      <c r="C900" s="1172"/>
      <c r="D900" s="1175"/>
      <c r="E900" s="1178"/>
      <c r="F900" s="1181"/>
      <c r="G900" s="1160"/>
      <c r="H900" s="1157"/>
      <c r="I900" s="165" t="s">
        <v>619</v>
      </c>
      <c r="J900" s="178">
        <v>19</v>
      </c>
      <c r="K900" s="99" t="s">
        <v>619</v>
      </c>
      <c r="L900" s="357" t="s">
        <v>400</v>
      </c>
      <c r="M900" s="101" t="str">
        <f t="shared" si="120"/>
        <v>-----</v>
      </c>
      <c r="N900" s="1163"/>
      <c r="O900" s="357" t="s">
        <v>400</v>
      </c>
      <c r="P900" s="101" t="str">
        <f t="shared" si="121"/>
        <v>-----</v>
      </c>
      <c r="Q900" s="1221"/>
      <c r="R900" s="1224"/>
      <c r="S900" s="1224"/>
      <c r="T900" s="1227"/>
      <c r="U900" s="1230"/>
      <c r="V900" s="1230"/>
      <c r="W900" s="1230"/>
      <c r="X900" s="1230"/>
      <c r="Y900" s="1233"/>
      <c r="Z900" s="1166"/>
    </row>
    <row r="901" spans="1:26" ht="50.1" customHeight="1" thickBot="1" x14ac:dyDescent="0.35">
      <c r="A901" s="1170"/>
      <c r="B901" s="1149"/>
      <c r="C901" s="1173"/>
      <c r="D901" s="1176"/>
      <c r="E901" s="1179"/>
      <c r="F901" s="1182"/>
      <c r="G901" s="1161"/>
      <c r="H901" s="1158"/>
      <c r="I901" s="165" t="s">
        <v>620</v>
      </c>
      <c r="J901" s="178">
        <v>18</v>
      </c>
      <c r="K901" s="99" t="s">
        <v>620</v>
      </c>
      <c r="L901" s="99" t="s">
        <v>400</v>
      </c>
      <c r="M901" s="101" t="str">
        <f t="shared" si="120"/>
        <v>-----</v>
      </c>
      <c r="N901" s="1164"/>
      <c r="O901" s="357" t="s">
        <v>400</v>
      </c>
      <c r="P901" s="101" t="str">
        <f t="shared" si="121"/>
        <v>-----</v>
      </c>
      <c r="Q901" s="1222"/>
      <c r="R901" s="1225"/>
      <c r="S901" s="1225"/>
      <c r="T901" s="1228"/>
      <c r="U901" s="1231"/>
      <c r="V901" s="1231"/>
      <c r="W901" s="1231"/>
      <c r="X901" s="1231"/>
      <c r="Y901" s="1234"/>
      <c r="Z901" s="1167"/>
    </row>
    <row r="902" spans="1:26" ht="30.6" customHeight="1" x14ac:dyDescent="0.3">
      <c r="A902" s="1144" t="s">
        <v>420</v>
      </c>
      <c r="B902" s="1184" t="s">
        <v>421</v>
      </c>
      <c r="C902" s="1187" t="s">
        <v>2528</v>
      </c>
      <c r="D902" s="1190" t="s">
        <v>1440</v>
      </c>
      <c r="E902" s="1192" t="s">
        <v>2040</v>
      </c>
      <c r="F902" s="1156" t="s">
        <v>2041</v>
      </c>
      <c r="G902" s="1195" t="s">
        <v>690</v>
      </c>
      <c r="H902" s="1156" t="s">
        <v>2042</v>
      </c>
      <c r="I902" s="212" t="s">
        <v>626</v>
      </c>
      <c r="J902" s="307">
        <v>9</v>
      </c>
      <c r="K902" s="577" t="s">
        <v>626</v>
      </c>
      <c r="L902" s="578">
        <v>9</v>
      </c>
      <c r="M902" s="389">
        <f>IF(L902="-----","-----",L902/J902)</f>
        <v>1</v>
      </c>
      <c r="N902" s="1202" t="s">
        <v>1444</v>
      </c>
      <c r="O902" s="579">
        <v>9</v>
      </c>
      <c r="P902" s="580">
        <f>IF(O902="-----","-----",O902/L902)</f>
        <v>1</v>
      </c>
      <c r="Q902" s="1205" t="s">
        <v>2043</v>
      </c>
      <c r="R902" s="1205" t="s">
        <v>769</v>
      </c>
      <c r="S902" s="1205" t="s">
        <v>394</v>
      </c>
      <c r="T902" s="1205" t="s">
        <v>396</v>
      </c>
      <c r="U902" s="1208" t="s">
        <v>396</v>
      </c>
      <c r="V902" s="1208" t="s">
        <v>396</v>
      </c>
      <c r="W902" s="1208" t="s">
        <v>396</v>
      </c>
      <c r="X902" s="1211" t="s">
        <v>394</v>
      </c>
      <c r="Y902" s="1214" t="s">
        <v>396</v>
      </c>
      <c r="Z902" s="1217" t="s">
        <v>769</v>
      </c>
    </row>
    <row r="903" spans="1:26" ht="30.6" customHeight="1" x14ac:dyDescent="0.3">
      <c r="A903" s="1145"/>
      <c r="B903" s="1185"/>
      <c r="C903" s="1188"/>
      <c r="D903" s="1190"/>
      <c r="E903" s="1193"/>
      <c r="F903" s="1157"/>
      <c r="G903" s="1157"/>
      <c r="H903" s="1157"/>
      <c r="I903" s="212" t="s">
        <v>598</v>
      </c>
      <c r="J903" s="164">
        <v>9</v>
      </c>
      <c r="K903" s="577" t="s">
        <v>598</v>
      </c>
      <c r="L903" s="578">
        <v>9</v>
      </c>
      <c r="M903" s="389">
        <f t="shared" ref="M903:M907" si="122">IF(L903="-----","-----",L903/J903)</f>
        <v>1</v>
      </c>
      <c r="N903" s="1203"/>
      <c r="O903" s="579">
        <v>9</v>
      </c>
      <c r="P903" s="580">
        <f t="shared" ref="P903:P906" si="123">IF(O903="-----","-----",O903/L903)</f>
        <v>1</v>
      </c>
      <c r="Q903" s="1206"/>
      <c r="R903" s="1206"/>
      <c r="S903" s="1206"/>
      <c r="T903" s="1206"/>
      <c r="U903" s="1209"/>
      <c r="V903" s="1209"/>
      <c r="W903" s="1209"/>
      <c r="X903" s="1212"/>
      <c r="Y903" s="1215"/>
      <c r="Z903" s="1218"/>
    </row>
    <row r="904" spans="1:26" ht="30.6" customHeight="1" x14ac:dyDescent="0.3">
      <c r="A904" s="1145"/>
      <c r="B904" s="1185"/>
      <c r="C904" s="1188"/>
      <c r="D904" s="1190"/>
      <c r="E904" s="1193"/>
      <c r="F904" s="1157"/>
      <c r="G904" s="1157"/>
      <c r="H904" s="1157"/>
      <c r="I904" s="212" t="s">
        <v>600</v>
      </c>
      <c r="J904" s="164">
        <v>8</v>
      </c>
      <c r="K904" s="577" t="s">
        <v>600</v>
      </c>
      <c r="L904" s="578">
        <v>8</v>
      </c>
      <c r="M904" s="389">
        <f t="shared" si="122"/>
        <v>1</v>
      </c>
      <c r="N904" s="1203"/>
      <c r="O904" s="579">
        <v>8</v>
      </c>
      <c r="P904" s="580">
        <f t="shared" si="123"/>
        <v>1</v>
      </c>
      <c r="Q904" s="1206"/>
      <c r="R904" s="1206"/>
      <c r="S904" s="1206"/>
      <c r="T904" s="1206"/>
      <c r="U904" s="1209"/>
      <c r="V904" s="1209"/>
      <c r="W904" s="1209"/>
      <c r="X904" s="1212"/>
      <c r="Y904" s="1215"/>
      <c r="Z904" s="1218"/>
    </row>
    <row r="905" spans="1:26" ht="30.6" customHeight="1" x14ac:dyDescent="0.3">
      <c r="A905" s="1145"/>
      <c r="B905" s="1185"/>
      <c r="C905" s="1188"/>
      <c r="D905" s="1190"/>
      <c r="E905" s="1193"/>
      <c r="F905" s="1157"/>
      <c r="G905" s="1157"/>
      <c r="H905" s="1157"/>
      <c r="I905" s="212" t="s">
        <v>602</v>
      </c>
      <c r="J905" s="164">
        <v>9</v>
      </c>
      <c r="K905" s="577" t="s">
        <v>602</v>
      </c>
      <c r="L905" s="578">
        <v>9</v>
      </c>
      <c r="M905" s="389">
        <f t="shared" si="122"/>
        <v>1</v>
      </c>
      <c r="N905" s="1203"/>
      <c r="O905" s="579">
        <v>9</v>
      </c>
      <c r="P905" s="580">
        <f t="shared" si="123"/>
        <v>1</v>
      </c>
      <c r="Q905" s="1206"/>
      <c r="R905" s="1206"/>
      <c r="S905" s="1206"/>
      <c r="T905" s="1206"/>
      <c r="U905" s="1209"/>
      <c r="V905" s="1209"/>
      <c r="W905" s="1209"/>
      <c r="X905" s="1212"/>
      <c r="Y905" s="1215"/>
      <c r="Z905" s="1218"/>
    </row>
    <row r="906" spans="1:26" ht="30.6" customHeight="1" x14ac:dyDescent="0.3">
      <c r="A906" s="1145"/>
      <c r="B906" s="1185"/>
      <c r="C906" s="1188"/>
      <c r="D906" s="1190"/>
      <c r="E906" s="1193"/>
      <c r="F906" s="1157"/>
      <c r="G906" s="1157"/>
      <c r="H906" s="1157"/>
      <c r="I906" s="212" t="s">
        <v>603</v>
      </c>
      <c r="J906" s="164">
        <v>9</v>
      </c>
      <c r="K906" s="577" t="s">
        <v>603</v>
      </c>
      <c r="L906" s="578">
        <v>9</v>
      </c>
      <c r="M906" s="389">
        <f t="shared" si="122"/>
        <v>1</v>
      </c>
      <c r="N906" s="1203"/>
      <c r="O906" s="579">
        <v>9</v>
      </c>
      <c r="P906" s="580">
        <f t="shared" si="123"/>
        <v>1</v>
      </c>
      <c r="Q906" s="1206"/>
      <c r="R906" s="1206"/>
      <c r="S906" s="1206"/>
      <c r="T906" s="1206"/>
      <c r="U906" s="1209"/>
      <c r="V906" s="1209"/>
      <c r="W906" s="1209"/>
      <c r="X906" s="1212"/>
      <c r="Y906" s="1215"/>
      <c r="Z906" s="1218"/>
    </row>
    <row r="907" spans="1:26" ht="32.25" customHeight="1" x14ac:dyDescent="0.3">
      <c r="A907" s="1146"/>
      <c r="B907" s="1186"/>
      <c r="C907" s="1189"/>
      <c r="D907" s="1191"/>
      <c r="E907" s="1194"/>
      <c r="F907" s="1158"/>
      <c r="G907" s="1158"/>
      <c r="H907" s="1158"/>
      <c r="I907" s="212" t="s">
        <v>604</v>
      </c>
      <c r="J907" s="164">
        <v>9</v>
      </c>
      <c r="K907" s="577" t="s">
        <v>604</v>
      </c>
      <c r="L907" s="581">
        <v>8</v>
      </c>
      <c r="M907" s="376">
        <f t="shared" si="122"/>
        <v>0.88888888888888884</v>
      </c>
      <c r="N907" s="1204"/>
      <c r="O907" s="765">
        <v>8</v>
      </c>
      <c r="P907" s="766">
        <f>IF(O907="-----","-----",O907/L907)</f>
        <v>1</v>
      </c>
      <c r="Q907" s="1207"/>
      <c r="R907" s="1207"/>
      <c r="S907" s="1207"/>
      <c r="T907" s="1207"/>
      <c r="U907" s="1210"/>
      <c r="V907" s="1210"/>
      <c r="W907" s="1210"/>
      <c r="X907" s="1213"/>
      <c r="Y907" s="1216"/>
      <c r="Z907" s="1219"/>
    </row>
    <row r="908" spans="1:26" ht="231.6" customHeight="1" x14ac:dyDescent="0.3">
      <c r="A908" s="314" t="s">
        <v>2044</v>
      </c>
      <c r="B908" s="322" t="s">
        <v>2045</v>
      </c>
      <c r="C908" s="323">
        <v>45101</v>
      </c>
      <c r="D908" s="203" t="s">
        <v>2046</v>
      </c>
      <c r="E908" s="324" t="s">
        <v>2047</v>
      </c>
      <c r="F908" s="207" t="s">
        <v>2048</v>
      </c>
      <c r="G908" s="212" t="s">
        <v>690</v>
      </c>
      <c r="H908" s="207" t="s">
        <v>2049</v>
      </c>
      <c r="I908" s="212" t="s">
        <v>2050</v>
      </c>
      <c r="J908" s="227">
        <v>150</v>
      </c>
      <c r="K908" s="410" t="s">
        <v>2050</v>
      </c>
      <c r="L908" s="637">
        <v>20</v>
      </c>
      <c r="M908" s="750">
        <f t="shared" ref="M908:M914" si="124">IF(L908="-----","-----",L908/J908)</f>
        <v>0.13333333333333333</v>
      </c>
      <c r="N908" s="751" t="s">
        <v>397</v>
      </c>
      <c r="O908" s="637" t="s">
        <v>791</v>
      </c>
      <c r="P908" s="752" t="s">
        <v>791</v>
      </c>
      <c r="Q908" s="637" t="s">
        <v>568</v>
      </c>
      <c r="R908" s="637" t="s">
        <v>1436</v>
      </c>
      <c r="S908" s="751" t="s">
        <v>1099</v>
      </c>
      <c r="T908" s="637" t="s">
        <v>399</v>
      </c>
      <c r="U908" s="753" t="s">
        <v>393</v>
      </c>
      <c r="V908" s="753" t="s">
        <v>393</v>
      </c>
      <c r="W908" s="753" t="s">
        <v>393</v>
      </c>
      <c r="X908" s="753" t="s">
        <v>393</v>
      </c>
      <c r="Y908" s="483" t="s">
        <v>401</v>
      </c>
      <c r="Z908" s="739" t="s">
        <v>397</v>
      </c>
    </row>
    <row r="909" spans="1:26" ht="48" customHeight="1" x14ac:dyDescent="0.3">
      <c r="A909" s="1144" t="s">
        <v>420</v>
      </c>
      <c r="B909" s="1147" t="s">
        <v>421</v>
      </c>
      <c r="C909" s="1150" t="s">
        <v>2051</v>
      </c>
      <c r="D909" s="1153" t="s">
        <v>2052</v>
      </c>
      <c r="E909" s="1156" t="s">
        <v>1508</v>
      </c>
      <c r="F909" s="1156" t="s">
        <v>2053</v>
      </c>
      <c r="G909" s="1159" t="s">
        <v>769</v>
      </c>
      <c r="H909" s="1156" t="s">
        <v>2054</v>
      </c>
      <c r="I909" s="531" t="s">
        <v>605</v>
      </c>
      <c r="J909" s="227">
        <v>8</v>
      </c>
      <c r="K909" s="408" t="s">
        <v>605</v>
      </c>
      <c r="L909" s="581">
        <v>8</v>
      </c>
      <c r="M909" s="101">
        <f t="shared" si="124"/>
        <v>1</v>
      </c>
      <c r="N909" s="1123" t="s">
        <v>2055</v>
      </c>
      <c r="O909" s="581">
        <v>8</v>
      </c>
      <c r="P909" s="101">
        <f t="shared" ref="P909:P914" si="125">IF(O909="-----","-----",O909/L909)</f>
        <v>1</v>
      </c>
      <c r="Q909" s="335" t="s">
        <v>394</v>
      </c>
      <c r="R909" s="99" t="s">
        <v>769</v>
      </c>
      <c r="S909" s="345" t="s">
        <v>394</v>
      </c>
      <c r="T909" s="352" t="s">
        <v>446</v>
      </c>
      <c r="U909" s="352" t="s">
        <v>396</v>
      </c>
      <c r="V909" s="352" t="s">
        <v>396</v>
      </c>
      <c r="W909" s="352" t="s">
        <v>396</v>
      </c>
      <c r="X909" s="384" t="s">
        <v>394</v>
      </c>
      <c r="Y909" s="353" t="s">
        <v>396</v>
      </c>
      <c r="Z909" s="1165" t="s">
        <v>2056</v>
      </c>
    </row>
    <row r="910" spans="1:26" ht="48" customHeight="1" x14ac:dyDescent="0.3">
      <c r="A910" s="1145"/>
      <c r="B910" s="1148"/>
      <c r="C910" s="1151"/>
      <c r="D910" s="1154"/>
      <c r="E910" s="1157"/>
      <c r="F910" s="1157"/>
      <c r="G910" s="1160"/>
      <c r="H910" s="1157"/>
      <c r="I910" s="531" t="s">
        <v>606</v>
      </c>
      <c r="J910" s="227">
        <v>11</v>
      </c>
      <c r="K910" s="408" t="s">
        <v>606</v>
      </c>
      <c r="L910" s="581">
        <v>11</v>
      </c>
      <c r="M910" s="101">
        <f t="shared" si="124"/>
        <v>1</v>
      </c>
      <c r="N910" s="1163"/>
      <c r="O910" s="581">
        <v>11</v>
      </c>
      <c r="P910" s="101">
        <f t="shared" si="125"/>
        <v>1</v>
      </c>
      <c r="Q910" s="335" t="s">
        <v>394</v>
      </c>
      <c r="R910" s="99" t="s">
        <v>769</v>
      </c>
      <c r="S910" s="345" t="s">
        <v>394</v>
      </c>
      <c r="T910" s="352" t="s">
        <v>446</v>
      </c>
      <c r="U910" s="352" t="s">
        <v>396</v>
      </c>
      <c r="V910" s="352" t="s">
        <v>396</v>
      </c>
      <c r="W910" s="352" t="s">
        <v>396</v>
      </c>
      <c r="X910" s="384" t="s">
        <v>394</v>
      </c>
      <c r="Y910" s="353" t="s">
        <v>396</v>
      </c>
      <c r="Z910" s="1166"/>
    </row>
    <row r="911" spans="1:26" ht="48" customHeight="1" x14ac:dyDescent="0.3">
      <c r="A911" s="1145"/>
      <c r="B911" s="1148"/>
      <c r="C911" s="1151"/>
      <c r="D911" s="1154"/>
      <c r="E911" s="1157"/>
      <c r="F911" s="1157"/>
      <c r="G911" s="1160"/>
      <c r="H911" s="1157"/>
      <c r="I911" s="531" t="s">
        <v>607</v>
      </c>
      <c r="J911" s="227">
        <v>10</v>
      </c>
      <c r="K911" s="408" t="s">
        <v>607</v>
      </c>
      <c r="L911" s="581">
        <v>10</v>
      </c>
      <c r="M911" s="101">
        <f t="shared" si="124"/>
        <v>1</v>
      </c>
      <c r="N911" s="1163"/>
      <c r="O911" s="581">
        <v>10</v>
      </c>
      <c r="P911" s="101">
        <f t="shared" si="125"/>
        <v>1</v>
      </c>
      <c r="Q911" s="335" t="s">
        <v>394</v>
      </c>
      <c r="R911" s="99" t="s">
        <v>769</v>
      </c>
      <c r="S911" s="345" t="s">
        <v>394</v>
      </c>
      <c r="T911" s="352" t="s">
        <v>446</v>
      </c>
      <c r="U911" s="352" t="s">
        <v>396</v>
      </c>
      <c r="V911" s="352" t="s">
        <v>396</v>
      </c>
      <c r="W911" s="352" t="s">
        <v>396</v>
      </c>
      <c r="X911" s="384" t="s">
        <v>394</v>
      </c>
      <c r="Y911" s="353" t="s">
        <v>396</v>
      </c>
      <c r="Z911" s="1166"/>
    </row>
    <row r="912" spans="1:26" ht="48" customHeight="1" x14ac:dyDescent="0.3">
      <c r="A912" s="1145"/>
      <c r="B912" s="1148"/>
      <c r="C912" s="1151"/>
      <c r="D912" s="1154"/>
      <c r="E912" s="1157"/>
      <c r="F912" s="1157"/>
      <c r="G912" s="1160"/>
      <c r="H912" s="1157"/>
      <c r="I912" s="531" t="s">
        <v>608</v>
      </c>
      <c r="J912" s="227">
        <v>10</v>
      </c>
      <c r="K912" s="408" t="s">
        <v>608</v>
      </c>
      <c r="L912" s="581">
        <v>10</v>
      </c>
      <c r="M912" s="101">
        <f t="shared" si="124"/>
        <v>1</v>
      </c>
      <c r="N912" s="1163"/>
      <c r="O912" s="581">
        <v>10</v>
      </c>
      <c r="P912" s="101">
        <f t="shared" si="125"/>
        <v>1</v>
      </c>
      <c r="Q912" s="335" t="s">
        <v>394</v>
      </c>
      <c r="R912" s="99" t="s">
        <v>769</v>
      </c>
      <c r="S912" s="345" t="s">
        <v>394</v>
      </c>
      <c r="T912" s="352" t="s">
        <v>446</v>
      </c>
      <c r="U912" s="352" t="s">
        <v>396</v>
      </c>
      <c r="V912" s="352" t="s">
        <v>396</v>
      </c>
      <c r="W912" s="352" t="s">
        <v>396</v>
      </c>
      <c r="X912" s="384" t="s">
        <v>394</v>
      </c>
      <c r="Y912" s="353" t="s">
        <v>396</v>
      </c>
      <c r="Z912" s="1166"/>
    </row>
    <row r="913" spans="1:28" ht="48" customHeight="1" x14ac:dyDescent="0.3">
      <c r="A913" s="1146"/>
      <c r="B913" s="1149"/>
      <c r="C913" s="1152"/>
      <c r="D913" s="1155"/>
      <c r="E913" s="1158"/>
      <c r="F913" s="1158"/>
      <c r="G913" s="1161"/>
      <c r="H913" s="1162"/>
      <c r="I913" s="168" t="s">
        <v>609</v>
      </c>
      <c r="J913" s="227">
        <v>9</v>
      </c>
      <c r="K913" s="422" t="s">
        <v>609</v>
      </c>
      <c r="L913" s="581">
        <v>9</v>
      </c>
      <c r="M913" s="101">
        <f t="shared" si="124"/>
        <v>1</v>
      </c>
      <c r="N913" s="1164"/>
      <c r="O913" s="581">
        <v>9</v>
      </c>
      <c r="P913" s="101">
        <f t="shared" si="125"/>
        <v>1</v>
      </c>
      <c r="Q913" s="335" t="s">
        <v>394</v>
      </c>
      <c r="R913" s="99" t="s">
        <v>769</v>
      </c>
      <c r="S913" s="345" t="s">
        <v>394</v>
      </c>
      <c r="T913" s="352" t="s">
        <v>446</v>
      </c>
      <c r="U913" s="352" t="s">
        <v>396</v>
      </c>
      <c r="V913" s="352" t="s">
        <v>396</v>
      </c>
      <c r="W913" s="352" t="s">
        <v>396</v>
      </c>
      <c r="X913" s="384" t="s">
        <v>394</v>
      </c>
      <c r="Y913" s="353" t="s">
        <v>396</v>
      </c>
      <c r="Z913" s="1167"/>
    </row>
    <row r="914" spans="1:28" ht="255" customHeight="1" thickBot="1" x14ac:dyDescent="0.35">
      <c r="A914" s="794" t="s">
        <v>663</v>
      </c>
      <c r="B914" s="768" t="s">
        <v>2534</v>
      </c>
      <c r="C914" s="769">
        <v>45091</v>
      </c>
      <c r="D914" s="770" t="s">
        <v>2057</v>
      </c>
      <c r="E914" s="771" t="s">
        <v>2058</v>
      </c>
      <c r="F914" s="772" t="s">
        <v>2532</v>
      </c>
      <c r="G914" s="773" t="s">
        <v>690</v>
      </c>
      <c r="H914" s="774" t="s">
        <v>2059</v>
      </c>
      <c r="I914" s="775" t="s">
        <v>2060</v>
      </c>
      <c r="J914" s="773">
        <v>17</v>
      </c>
      <c r="K914" s="672" t="s">
        <v>2061</v>
      </c>
      <c r="L914" s="673">
        <v>17</v>
      </c>
      <c r="M914" s="776">
        <f t="shared" si="124"/>
        <v>1</v>
      </c>
      <c r="N914" s="777" t="s">
        <v>2535</v>
      </c>
      <c r="O914" s="673">
        <v>17</v>
      </c>
      <c r="P914" s="776">
        <f t="shared" si="125"/>
        <v>1</v>
      </c>
      <c r="Q914" s="778" t="s">
        <v>394</v>
      </c>
      <c r="R914" s="673" t="s">
        <v>769</v>
      </c>
      <c r="S914" s="778" t="s">
        <v>394</v>
      </c>
      <c r="T914" s="779" t="s">
        <v>446</v>
      </c>
      <c r="U914" s="779" t="s">
        <v>396</v>
      </c>
      <c r="V914" s="779" t="s">
        <v>396</v>
      </c>
      <c r="W914" s="779" t="s">
        <v>396</v>
      </c>
      <c r="X914" s="780" t="s">
        <v>394</v>
      </c>
      <c r="Y914" s="781" t="s">
        <v>396</v>
      </c>
      <c r="Z914" s="782" t="s">
        <v>2533</v>
      </c>
    </row>
    <row r="915" spans="1:28" ht="32.25" customHeight="1" thickBot="1" x14ac:dyDescent="0.35">
      <c r="A915" s="50"/>
      <c r="B915" s="51"/>
      <c r="C915" s="51"/>
      <c r="D915" s="193"/>
      <c r="E915" s="194"/>
      <c r="F915" s="51"/>
      <c r="G915" s="51"/>
      <c r="H915" s="51"/>
      <c r="I915" s="52"/>
      <c r="J915" s="53"/>
      <c r="K915" s="53"/>
      <c r="L915" s="64" t="s">
        <v>2062</v>
      </c>
      <c r="M915" s="65">
        <f>IF(M10="-----","-----",AVERAGE(M10:M914))</f>
        <v>0.949156846734306</v>
      </c>
      <c r="N915" s="54"/>
      <c r="O915" s="64" t="s">
        <v>2062</v>
      </c>
      <c r="P915" s="65">
        <f>IF(P10="-----","-----",AVERAGE(P10:P914))</f>
        <v>0.9718463585353001</v>
      </c>
      <c r="Q915" s="55"/>
      <c r="R915" s="55"/>
      <c r="S915" s="54"/>
      <c r="T915" s="51"/>
      <c r="U915" s="56"/>
      <c r="V915" s="56"/>
      <c r="W915" s="56"/>
      <c r="X915" s="56"/>
      <c r="Y915" s="51"/>
      <c r="Z915" s="57"/>
    </row>
    <row r="916" spans="1:28" ht="57.75" customHeight="1" thickBot="1" x14ac:dyDescent="0.35">
      <c r="A916" s="1502" t="s">
        <v>2063</v>
      </c>
      <c r="B916" s="1503"/>
      <c r="C916" s="1503"/>
      <c r="D916" s="1503"/>
      <c r="E916" s="1503"/>
      <c r="F916" s="1503"/>
      <c r="G916" s="1503"/>
      <c r="H916" s="1503"/>
      <c r="I916" s="1503"/>
      <c r="J916" s="1503"/>
      <c r="K916" s="1503"/>
      <c r="L916" s="1503"/>
      <c r="M916" s="1503"/>
      <c r="N916" s="1503"/>
      <c r="O916" s="1503"/>
      <c r="P916" s="1503"/>
      <c r="Q916" s="1503"/>
      <c r="R916" s="1503"/>
      <c r="S916" s="1503"/>
      <c r="T916" s="1503"/>
      <c r="U916" s="1503"/>
      <c r="V916" s="1503"/>
      <c r="W916" s="1503"/>
      <c r="X916" s="1503"/>
      <c r="Y916" s="1503"/>
      <c r="Z916" s="1504"/>
    </row>
    <row r="917" spans="1:28" ht="90.6" customHeight="1" thickBot="1" x14ac:dyDescent="0.35">
      <c r="A917" s="1498" t="s">
        <v>2064</v>
      </c>
      <c r="B917" s="1499"/>
      <c r="C917" s="1499"/>
      <c r="D917" s="1499"/>
      <c r="E917" s="1499"/>
      <c r="F917" s="1499"/>
      <c r="G917" s="1499"/>
      <c r="H917" s="1499"/>
      <c r="I917" s="1499"/>
      <c r="J917" s="1499"/>
      <c r="K917" s="1499"/>
      <c r="L917" s="1499"/>
      <c r="M917" s="1499"/>
      <c r="N917" s="1499"/>
      <c r="O917" s="1499"/>
      <c r="P917" s="1499"/>
      <c r="Q917" s="1499"/>
      <c r="R917" s="1499"/>
      <c r="S917" s="1499"/>
      <c r="T917" s="1499"/>
      <c r="U917" s="1499"/>
      <c r="V917" s="1499"/>
      <c r="W917" s="1499"/>
      <c r="X917" s="1499"/>
      <c r="Y917" s="1499"/>
      <c r="Z917" s="1500"/>
    </row>
    <row r="918" spans="1:28" x14ac:dyDescent="0.3">
      <c r="H918" s="69"/>
      <c r="I918" s="98"/>
    </row>
    <row r="920" spans="1:28" x14ac:dyDescent="0.3">
      <c r="K920" s="20"/>
      <c r="L920" s="20"/>
      <c r="M920" s="20"/>
      <c r="N920" s="20"/>
      <c r="O920" s="20"/>
      <c r="P920" s="20"/>
      <c r="Q920" s="20"/>
      <c r="R920" s="20"/>
      <c r="S920" s="20"/>
      <c r="T920" s="20"/>
      <c r="U920" s="20"/>
      <c r="V920" s="20"/>
      <c r="W920" s="20"/>
      <c r="X920" s="20"/>
      <c r="Y920" s="20"/>
      <c r="Z920" s="20"/>
    </row>
    <row r="921" spans="1:28" ht="409.6" customHeight="1" x14ac:dyDescent="0.3">
      <c r="J921" s="34"/>
      <c r="K921" s="651"/>
      <c r="L921" s="301"/>
      <c r="M921" s="301"/>
      <c r="N921" s="301"/>
      <c r="O921" s="652"/>
      <c r="P921" s="651"/>
      <c r="Q921" s="301"/>
      <c r="R921" s="301"/>
      <c r="S921" s="301"/>
      <c r="T921" s="652"/>
      <c r="U921" s="651"/>
      <c r="V921" s="301"/>
      <c r="W921" s="301"/>
      <c r="X921" s="301"/>
      <c r="Y921" s="652"/>
      <c r="Z921" s="651"/>
      <c r="AA921" s="67"/>
      <c r="AB921" s="67"/>
    </row>
    <row r="922" spans="1:28" x14ac:dyDescent="0.3">
      <c r="J922" s="34"/>
      <c r="K922" s="651"/>
      <c r="L922" s="301"/>
      <c r="M922" s="301"/>
      <c r="N922" s="301"/>
      <c r="O922" s="652"/>
      <c r="P922" s="651"/>
      <c r="Q922" s="301"/>
      <c r="R922" s="301"/>
      <c r="S922" s="301"/>
      <c r="T922" s="652"/>
      <c r="U922" s="651"/>
      <c r="V922" s="301"/>
      <c r="W922" s="301"/>
      <c r="X922" s="301"/>
      <c r="Y922" s="652"/>
      <c r="Z922" s="651"/>
      <c r="AA922" s="67"/>
      <c r="AB922" s="67"/>
    </row>
    <row r="923" spans="1:28" x14ac:dyDescent="0.3">
      <c r="J923" s="34"/>
      <c r="K923" s="186"/>
      <c r="L923" s="67"/>
      <c r="M923" s="67"/>
      <c r="N923" s="67"/>
      <c r="O923" s="34"/>
      <c r="P923" s="186"/>
      <c r="Q923" s="67"/>
      <c r="R923" s="67"/>
      <c r="S923" s="67"/>
      <c r="T923" s="34"/>
      <c r="U923" s="186"/>
      <c r="V923" s="67"/>
      <c r="W923" s="67"/>
      <c r="X923" s="67"/>
      <c r="Y923" s="34"/>
      <c r="Z923" s="186"/>
      <c r="AA923" s="67"/>
      <c r="AB923" s="67"/>
    </row>
  </sheetData>
  <sheetProtection algorithmName="SHA-512" hashValue="oDiW2Bdg8lEIsioUYzd7iIiA24lXKMuMuFJAzqr/4N6229UvK+icAawCWglYBacFml09u+bvDHgBtbg4g14gtg==" saltValue="c2MHit/ZQJmzEkkLI8W56w==" spinCount="100000" sheet="1" objects="1" scenarios="1"/>
  <mergeCells count="1077">
    <mergeCell ref="N716:N733"/>
    <mergeCell ref="I722:I726"/>
    <mergeCell ref="I727:I733"/>
    <mergeCell ref="N686:N687"/>
    <mergeCell ref="J408:J410"/>
    <mergeCell ref="K408:K410"/>
    <mergeCell ref="L408:L410"/>
    <mergeCell ref="M408:M410"/>
    <mergeCell ref="N408:N410"/>
    <mergeCell ref="O408:O410"/>
    <mergeCell ref="P408:P410"/>
    <mergeCell ref="A608:A612"/>
    <mergeCell ref="B608:B612"/>
    <mergeCell ref="C608:C612"/>
    <mergeCell ref="D608:D612"/>
    <mergeCell ref="E608:E612"/>
    <mergeCell ref="F608:F612"/>
    <mergeCell ref="G608:G612"/>
    <mergeCell ref="C532:C541"/>
    <mergeCell ref="D532:D541"/>
    <mergeCell ref="E532:E541"/>
    <mergeCell ref="F532:F541"/>
    <mergeCell ref="H608:H612"/>
    <mergeCell ref="B588:B607"/>
    <mergeCell ref="C588:C607"/>
    <mergeCell ref="D588:D607"/>
    <mergeCell ref="B486:B491"/>
    <mergeCell ref="F548:F552"/>
    <mergeCell ref="G548:G552"/>
    <mergeCell ref="H548:H552"/>
    <mergeCell ref="N576:N580"/>
    <mergeCell ref="B477:B478"/>
    <mergeCell ref="N179:N181"/>
    <mergeCell ref="F472:F475"/>
    <mergeCell ref="G472:G475"/>
    <mergeCell ref="H472:H475"/>
    <mergeCell ref="E61:E63"/>
    <mergeCell ref="F61:F63"/>
    <mergeCell ref="G61:G63"/>
    <mergeCell ref="H61:H63"/>
    <mergeCell ref="N61:N63"/>
    <mergeCell ref="A55:A57"/>
    <mergeCell ref="B55:B57"/>
    <mergeCell ref="D55:D57"/>
    <mergeCell ref="E55:E57"/>
    <mergeCell ref="F55:F57"/>
    <mergeCell ref="G55:G57"/>
    <mergeCell ref="H55:H57"/>
    <mergeCell ref="A58:A60"/>
    <mergeCell ref="B58:B60"/>
    <mergeCell ref="D58:D60"/>
    <mergeCell ref="E58:E60"/>
    <mergeCell ref="F58:F60"/>
    <mergeCell ref="N182:N184"/>
    <mergeCell ref="N55:N57"/>
    <mergeCell ref="N58:N60"/>
    <mergeCell ref="A61:A63"/>
    <mergeCell ref="B61:B63"/>
    <mergeCell ref="D61:D63"/>
    <mergeCell ref="A416:A435"/>
    <mergeCell ref="B416:B435"/>
    <mergeCell ref="C416:C435"/>
    <mergeCell ref="D416:D435"/>
    <mergeCell ref="N176:N178"/>
    <mergeCell ref="A28:A30"/>
    <mergeCell ref="B28:B30"/>
    <mergeCell ref="D28:D30"/>
    <mergeCell ref="E28:E30"/>
    <mergeCell ref="F28:F30"/>
    <mergeCell ref="G28:G30"/>
    <mergeCell ref="H28:H30"/>
    <mergeCell ref="H58:H60"/>
    <mergeCell ref="A49:A51"/>
    <mergeCell ref="B49:B51"/>
    <mergeCell ref="D49:D51"/>
    <mergeCell ref="E49:E51"/>
    <mergeCell ref="F49:F51"/>
    <mergeCell ref="G49:G51"/>
    <mergeCell ref="H49:H51"/>
    <mergeCell ref="H40:H42"/>
    <mergeCell ref="B179:B181"/>
    <mergeCell ref="D179:D181"/>
    <mergeCell ref="E179:E181"/>
    <mergeCell ref="F179:F181"/>
    <mergeCell ref="G179:G181"/>
    <mergeCell ref="H179:H181"/>
    <mergeCell ref="G40:G42"/>
    <mergeCell ref="E43:E45"/>
    <mergeCell ref="D176:D178"/>
    <mergeCell ref="B176:B178"/>
    <mergeCell ref="A176:A178"/>
    <mergeCell ref="E176:E178"/>
    <mergeCell ref="F176:F178"/>
    <mergeCell ref="G176:G178"/>
    <mergeCell ref="H176:H178"/>
    <mergeCell ref="A31:A33"/>
    <mergeCell ref="B31:B33"/>
    <mergeCell ref="D31:D33"/>
    <mergeCell ref="E31:E33"/>
    <mergeCell ref="F31:F33"/>
    <mergeCell ref="G31:G33"/>
    <mergeCell ref="H31:H33"/>
    <mergeCell ref="N31:N33"/>
    <mergeCell ref="A34:A36"/>
    <mergeCell ref="B34:B36"/>
    <mergeCell ref="D34:D36"/>
    <mergeCell ref="E34:E36"/>
    <mergeCell ref="F34:F36"/>
    <mergeCell ref="G34:G36"/>
    <mergeCell ref="B43:B45"/>
    <mergeCell ref="D43:D45"/>
    <mergeCell ref="G58:G60"/>
    <mergeCell ref="A37:A39"/>
    <mergeCell ref="B37:B39"/>
    <mergeCell ref="D37:D39"/>
    <mergeCell ref="E37:E39"/>
    <mergeCell ref="F37:F39"/>
    <mergeCell ref="G37:G39"/>
    <mergeCell ref="F43:F45"/>
    <mergeCell ref="G43:G45"/>
    <mergeCell ref="H43:H45"/>
    <mergeCell ref="N43:N45"/>
    <mergeCell ref="A52:A54"/>
    <mergeCell ref="B52:B54"/>
    <mergeCell ref="D52:D54"/>
    <mergeCell ref="E52:E54"/>
    <mergeCell ref="F52:F54"/>
    <mergeCell ref="G52:G54"/>
    <mergeCell ref="H52:H54"/>
    <mergeCell ref="N52:N54"/>
    <mergeCell ref="A46:A48"/>
    <mergeCell ref="B46:B48"/>
    <mergeCell ref="D46:D48"/>
    <mergeCell ref="E46:E48"/>
    <mergeCell ref="F46:F48"/>
    <mergeCell ref="G46:G48"/>
    <mergeCell ref="N46:N48"/>
    <mergeCell ref="N49:N51"/>
    <mergeCell ref="A40:A42"/>
    <mergeCell ref="H46:H48"/>
    <mergeCell ref="B40:B42"/>
    <mergeCell ref="E16:E18"/>
    <mergeCell ref="D16:D18"/>
    <mergeCell ref="F16:F18"/>
    <mergeCell ref="G16:G18"/>
    <mergeCell ref="H16:H18"/>
    <mergeCell ref="B16:B18"/>
    <mergeCell ref="A16:A18"/>
    <mergeCell ref="N16:N18"/>
    <mergeCell ref="A19:A21"/>
    <mergeCell ref="B19:B21"/>
    <mergeCell ref="D19:D21"/>
    <mergeCell ref="E19:E21"/>
    <mergeCell ref="F19:F21"/>
    <mergeCell ref="G19:G21"/>
    <mergeCell ref="H19:H21"/>
    <mergeCell ref="N19:N21"/>
    <mergeCell ref="H34:H36"/>
    <mergeCell ref="N28:N30"/>
    <mergeCell ref="H25:H27"/>
    <mergeCell ref="G25:G27"/>
    <mergeCell ref="F25:F27"/>
    <mergeCell ref="E25:E27"/>
    <mergeCell ref="D25:D27"/>
    <mergeCell ref="A25:A27"/>
    <mergeCell ref="B25:B27"/>
    <mergeCell ref="N25:N27"/>
    <mergeCell ref="N34:N36"/>
    <mergeCell ref="N40:N42"/>
    <mergeCell ref="A43:A45"/>
    <mergeCell ref="A10:A12"/>
    <mergeCell ref="B10:B12"/>
    <mergeCell ref="D10:D12"/>
    <mergeCell ref="E10:E12"/>
    <mergeCell ref="F10:F12"/>
    <mergeCell ref="G10:G12"/>
    <mergeCell ref="H10:H12"/>
    <mergeCell ref="N10:N12"/>
    <mergeCell ref="A13:A15"/>
    <mergeCell ref="B13:B15"/>
    <mergeCell ref="D13:D15"/>
    <mergeCell ref="E13:E15"/>
    <mergeCell ref="F13:F15"/>
    <mergeCell ref="G13:G15"/>
    <mergeCell ref="H13:H15"/>
    <mergeCell ref="N13:N15"/>
    <mergeCell ref="H37:H39"/>
    <mergeCell ref="N37:N39"/>
    <mergeCell ref="A22:A24"/>
    <mergeCell ref="B22:B24"/>
    <mergeCell ref="D22:D24"/>
    <mergeCell ref="E22:E24"/>
    <mergeCell ref="F22:F24"/>
    <mergeCell ref="G22:G24"/>
    <mergeCell ref="H22:H24"/>
    <mergeCell ref="N22:N24"/>
    <mergeCell ref="R635:R644"/>
    <mergeCell ref="S635:S644"/>
    <mergeCell ref="T635:T644"/>
    <mergeCell ref="U635:U644"/>
    <mergeCell ref="V635:V644"/>
    <mergeCell ref="W635:W644"/>
    <mergeCell ref="X635:X644"/>
    <mergeCell ref="Y635:Y644"/>
    <mergeCell ref="Z635:Z644"/>
    <mergeCell ref="Q635:Q644"/>
    <mergeCell ref="N635:N644"/>
    <mergeCell ref="W613:W618"/>
    <mergeCell ref="X613:X618"/>
    <mergeCell ref="Y613:Y618"/>
    <mergeCell ref="Z620:Z629"/>
    <mergeCell ref="R620:R629"/>
    <mergeCell ref="S620:S629"/>
    <mergeCell ref="T620:T629"/>
    <mergeCell ref="U620:U629"/>
    <mergeCell ref="V620:V629"/>
    <mergeCell ref="W620:W629"/>
    <mergeCell ref="N166:N170"/>
    <mergeCell ref="I132:I152"/>
    <mergeCell ref="Z250:Z255"/>
    <mergeCell ref="Z200:Z204"/>
    <mergeCell ref="Z221:Z227"/>
    <mergeCell ref="I153:I165"/>
    <mergeCell ref="H132:H165"/>
    <mergeCell ref="S645:S660"/>
    <mergeCell ref="T645:T660"/>
    <mergeCell ref="U645:U660"/>
    <mergeCell ref="V645:V660"/>
    <mergeCell ref="W645:W660"/>
    <mergeCell ref="X645:X660"/>
    <mergeCell ref="Y645:Y660"/>
    <mergeCell ref="Z645:Z660"/>
    <mergeCell ref="X620:X629"/>
    <mergeCell ref="Y620:Y629"/>
    <mergeCell ref="N620:N629"/>
    <mergeCell ref="Z613:Z618"/>
    <mergeCell ref="Z608:Z612"/>
    <mergeCell ref="N608:N612"/>
    <mergeCell ref="Q608:Q612"/>
    <mergeCell ref="R608:R612"/>
    <mergeCell ref="S608:S612"/>
    <mergeCell ref="T608:T612"/>
    <mergeCell ref="U608:U612"/>
    <mergeCell ref="V608:V612"/>
    <mergeCell ref="W608:W612"/>
    <mergeCell ref="X608:X612"/>
    <mergeCell ref="Y608:Y612"/>
    <mergeCell ref="Q613:Q618"/>
    <mergeCell ref="R613:R618"/>
    <mergeCell ref="S613:S618"/>
    <mergeCell ref="T613:T618"/>
    <mergeCell ref="U613:U618"/>
    <mergeCell ref="V613:V618"/>
    <mergeCell ref="D295:D304"/>
    <mergeCell ref="F295:F304"/>
    <mergeCell ref="G295:G304"/>
    <mergeCell ref="H295:H304"/>
    <mergeCell ref="C477:C478"/>
    <mergeCell ref="Z416:Z425"/>
    <mergeCell ref="H436:H453"/>
    <mergeCell ref="G436:G453"/>
    <mergeCell ref="F436:F453"/>
    <mergeCell ref="E436:E453"/>
    <mergeCell ref="D436:D453"/>
    <mergeCell ref="C436:C453"/>
    <mergeCell ref="B436:B453"/>
    <mergeCell ref="N436:N453"/>
    <mergeCell ref="I436:I441"/>
    <mergeCell ref="I442:I446"/>
    <mergeCell ref="I447:I453"/>
    <mergeCell ref="F416:F435"/>
    <mergeCell ref="G416:G435"/>
    <mergeCell ref="H416:H435"/>
    <mergeCell ref="I416:I420"/>
    <mergeCell ref="E416:E435"/>
    <mergeCell ref="C396:C397"/>
    <mergeCell ref="H365:H374"/>
    <mergeCell ref="D305:D310"/>
    <mergeCell ref="D349:D355"/>
    <mergeCell ref="C349:C355"/>
    <mergeCell ref="C388:C395"/>
    <mergeCell ref="G330:G347"/>
    <mergeCell ref="F330:F347"/>
    <mergeCell ref="F381:F387"/>
    <mergeCell ref="E381:E387"/>
    <mergeCell ref="A881:A885"/>
    <mergeCell ref="B881:B885"/>
    <mergeCell ref="C881:C885"/>
    <mergeCell ref="D881:D885"/>
    <mergeCell ref="E881:E885"/>
    <mergeCell ref="F881:F885"/>
    <mergeCell ref="G881:G885"/>
    <mergeCell ref="B835:B863"/>
    <mergeCell ref="A835:A863"/>
    <mergeCell ref="H881:H885"/>
    <mergeCell ref="H811:H820"/>
    <mergeCell ref="D835:D863"/>
    <mergeCell ref="C835:C863"/>
    <mergeCell ref="C801:C805"/>
    <mergeCell ref="D801:D805"/>
    <mergeCell ref="E801:E805"/>
    <mergeCell ref="B811:B820"/>
    <mergeCell ref="C811:C820"/>
    <mergeCell ref="D811:D820"/>
    <mergeCell ref="E811:E820"/>
    <mergeCell ref="F811:F820"/>
    <mergeCell ref="G811:G820"/>
    <mergeCell ref="F801:F805"/>
    <mergeCell ref="I822:I827"/>
    <mergeCell ref="I801:I805"/>
    <mergeCell ref="I811:I815"/>
    <mergeCell ref="A828:A832"/>
    <mergeCell ref="B828:B832"/>
    <mergeCell ref="C828:C832"/>
    <mergeCell ref="D828:D832"/>
    <mergeCell ref="E828:E832"/>
    <mergeCell ref="F828:F832"/>
    <mergeCell ref="A635:A644"/>
    <mergeCell ref="B635:B644"/>
    <mergeCell ref="C635:C644"/>
    <mergeCell ref="D635:D644"/>
    <mergeCell ref="E635:E644"/>
    <mergeCell ref="F635:F644"/>
    <mergeCell ref="G635:G644"/>
    <mergeCell ref="H635:H644"/>
    <mergeCell ref="I716:I721"/>
    <mergeCell ref="I759:I776"/>
    <mergeCell ref="B759:B776"/>
    <mergeCell ref="H822:H827"/>
    <mergeCell ref="F645:F660"/>
    <mergeCell ref="G645:G660"/>
    <mergeCell ref="H645:H660"/>
    <mergeCell ref="H740:H749"/>
    <mergeCell ref="B740:B749"/>
    <mergeCell ref="A751:A757"/>
    <mergeCell ref="C778:C787"/>
    <mergeCell ref="D778:D787"/>
    <mergeCell ref="E778:E787"/>
    <mergeCell ref="C734:C739"/>
    <mergeCell ref="D734:D739"/>
    <mergeCell ref="C620:C629"/>
    <mergeCell ref="D620:D629"/>
    <mergeCell ref="H679:H681"/>
    <mergeCell ref="G676:G678"/>
    <mergeCell ref="H676:H678"/>
    <mergeCell ref="E631:E634"/>
    <mergeCell ref="F631:F634"/>
    <mergeCell ref="G631:G634"/>
    <mergeCell ref="H631:H634"/>
    <mergeCell ref="G793:G799"/>
    <mergeCell ref="H793:H799"/>
    <mergeCell ref="B645:B660"/>
    <mergeCell ref="C645:C660"/>
    <mergeCell ref="D645:D660"/>
    <mergeCell ref="E645:E660"/>
    <mergeCell ref="C793:C799"/>
    <mergeCell ref="D793:D799"/>
    <mergeCell ref="E793:E799"/>
    <mergeCell ref="H734:H739"/>
    <mergeCell ref="G751:G757"/>
    <mergeCell ref="B716:B733"/>
    <mergeCell ref="C716:C733"/>
    <mergeCell ref="D716:D733"/>
    <mergeCell ref="E716:E733"/>
    <mergeCell ref="D631:D634"/>
    <mergeCell ref="E740:E749"/>
    <mergeCell ref="C759:C776"/>
    <mergeCell ref="D759:D776"/>
    <mergeCell ref="E759:E776"/>
    <mergeCell ref="F759:F776"/>
    <mergeCell ref="G759:G776"/>
    <mergeCell ref="B778:B787"/>
    <mergeCell ref="V2:Z2"/>
    <mergeCell ref="B2:U2"/>
    <mergeCell ref="Z7:Z9"/>
    <mergeCell ref="I8:J8"/>
    <mergeCell ref="K8:M8"/>
    <mergeCell ref="N8:N9"/>
    <mergeCell ref="O8:P8"/>
    <mergeCell ref="I7:M7"/>
    <mergeCell ref="N7:R7"/>
    <mergeCell ref="S7:T8"/>
    <mergeCell ref="U7:X8"/>
    <mergeCell ref="Y7:Y9"/>
    <mergeCell ref="F396:F397"/>
    <mergeCell ref="G396:G397"/>
    <mergeCell ref="H396:H397"/>
    <mergeCell ref="D396:D397"/>
    <mergeCell ref="B396:B397"/>
    <mergeCell ref="A4:Z4"/>
    <mergeCell ref="F388:F395"/>
    <mergeCell ref="G388:G395"/>
    <mergeCell ref="H388:H395"/>
    <mergeCell ref="E166:E170"/>
    <mergeCell ref="F166:F170"/>
    <mergeCell ref="G166:G170"/>
    <mergeCell ref="H166:H170"/>
    <mergeCell ref="E132:E165"/>
    <mergeCell ref="D132:D165"/>
    <mergeCell ref="B132:B165"/>
    <mergeCell ref="A132:A165"/>
    <mergeCell ref="D40:D42"/>
    <mergeCell ref="E40:E42"/>
    <mergeCell ref="F40:F42"/>
    <mergeCell ref="A917:Z917"/>
    <mergeCell ref="Q8:R8"/>
    <mergeCell ref="A388:A395"/>
    <mergeCell ref="B388:B395"/>
    <mergeCell ref="C548:C552"/>
    <mergeCell ref="D548:D552"/>
    <mergeCell ref="E548:E552"/>
    <mergeCell ref="A454:A459"/>
    <mergeCell ref="A916:Z916"/>
    <mergeCell ref="G256:G257"/>
    <mergeCell ref="C295:C304"/>
    <mergeCell ref="E305:E310"/>
    <mergeCell ref="C554:C558"/>
    <mergeCell ref="B554:B558"/>
    <mergeCell ref="G267:G276"/>
    <mergeCell ref="F267:F276"/>
    <mergeCell ref="C508:C509"/>
    <mergeCell ref="B496:B501"/>
    <mergeCell ref="E686:E687"/>
    <mergeCell ref="D686:D687"/>
    <mergeCell ref="C686:C687"/>
    <mergeCell ref="B686:B687"/>
    <mergeCell ref="A686:A687"/>
    <mergeCell ref="C496:C501"/>
    <mergeCell ref="D496:D501"/>
    <mergeCell ref="E496:E501"/>
    <mergeCell ref="F496:F501"/>
    <mergeCell ref="G496:G501"/>
    <mergeCell ref="H496:H501"/>
    <mergeCell ref="C502:C507"/>
    <mergeCell ref="E472:E475"/>
    <mergeCell ref="C613:C618"/>
    <mergeCell ref="G132:G165"/>
    <mergeCell ref="F132:F165"/>
    <mergeCell ref="H182:H184"/>
    <mergeCell ref="G182:G184"/>
    <mergeCell ref="F182:F184"/>
    <mergeCell ref="E182:E184"/>
    <mergeCell ref="D182:D184"/>
    <mergeCell ref="B182:B184"/>
    <mergeCell ref="A182:A184"/>
    <mergeCell ref="A267:A276"/>
    <mergeCell ref="H277:H283"/>
    <mergeCell ref="A232:A249"/>
    <mergeCell ref="G189:G198"/>
    <mergeCell ref="F189:F198"/>
    <mergeCell ref="E189:E198"/>
    <mergeCell ref="D189:D198"/>
    <mergeCell ref="I166:I170"/>
    <mergeCell ref="A256:A257"/>
    <mergeCell ref="B256:B257"/>
    <mergeCell ref="C256:C257"/>
    <mergeCell ref="C232:C249"/>
    <mergeCell ref="C267:C276"/>
    <mergeCell ref="B267:B276"/>
    <mergeCell ref="C277:C283"/>
    <mergeCell ref="D166:D170"/>
    <mergeCell ref="B166:B170"/>
    <mergeCell ref="A166:A170"/>
    <mergeCell ref="C290:C291"/>
    <mergeCell ref="D290:D291"/>
    <mergeCell ref="A179:A181"/>
    <mergeCell ref="A290:A291"/>
    <mergeCell ref="B290:B291"/>
    <mergeCell ref="B277:B283"/>
    <mergeCell ref="A5:Z5"/>
    <mergeCell ref="K6:Z6"/>
    <mergeCell ref="A7:B8"/>
    <mergeCell ref="C7:C9"/>
    <mergeCell ref="D7:D9"/>
    <mergeCell ref="E7:E9"/>
    <mergeCell ref="F7:F9"/>
    <mergeCell ref="G7:G9"/>
    <mergeCell ref="H7:H9"/>
    <mergeCell ref="A250:A255"/>
    <mergeCell ref="B250:B255"/>
    <mergeCell ref="C250:C255"/>
    <mergeCell ref="D250:D255"/>
    <mergeCell ref="E250:E255"/>
    <mergeCell ref="F250:F255"/>
    <mergeCell ref="G250:G255"/>
    <mergeCell ref="H250:H255"/>
    <mergeCell ref="H172:H173"/>
    <mergeCell ref="C189:C198"/>
    <mergeCell ref="B189:B198"/>
    <mergeCell ref="A189:A198"/>
    <mergeCell ref="C10:C184"/>
    <mergeCell ref="B232:B249"/>
    <mergeCell ref="A172:A173"/>
    <mergeCell ref="B172:B173"/>
    <mergeCell ref="A277:A283"/>
    <mergeCell ref="E388:E395"/>
    <mergeCell ref="D477:D478"/>
    <mergeCell ref="E477:E478"/>
    <mergeCell ref="F477:F478"/>
    <mergeCell ref="B349:B355"/>
    <mergeCell ref="A349:A355"/>
    <mergeCell ref="A305:A310"/>
    <mergeCell ref="B305:B310"/>
    <mergeCell ref="C305:C310"/>
    <mergeCell ref="A361:A363"/>
    <mergeCell ref="C454:C459"/>
    <mergeCell ref="A436:A453"/>
    <mergeCell ref="A477:A478"/>
    <mergeCell ref="A460:A469"/>
    <mergeCell ref="B472:B475"/>
    <mergeCell ref="C381:C387"/>
    <mergeCell ref="A365:A374"/>
    <mergeCell ref="B365:B374"/>
    <mergeCell ref="C365:C374"/>
    <mergeCell ref="D365:D374"/>
    <mergeCell ref="E365:E374"/>
    <mergeCell ref="A396:A397"/>
    <mergeCell ref="B361:B363"/>
    <mergeCell ref="C361:C363"/>
    <mergeCell ref="D361:D363"/>
    <mergeCell ref="D460:D469"/>
    <mergeCell ref="E361:E363"/>
    <mergeCell ref="F361:F363"/>
    <mergeCell ref="E396:E397"/>
    <mergeCell ref="N290:N291"/>
    <mergeCell ref="N305:N310"/>
    <mergeCell ref="B381:B387"/>
    <mergeCell ref="A381:A387"/>
    <mergeCell ref="E486:E491"/>
    <mergeCell ref="D388:D395"/>
    <mergeCell ref="D514:D531"/>
    <mergeCell ref="E514:E531"/>
    <mergeCell ref="D381:D387"/>
    <mergeCell ref="D454:D459"/>
    <mergeCell ref="E454:E459"/>
    <mergeCell ref="F454:F459"/>
    <mergeCell ref="E295:E304"/>
    <mergeCell ref="A398:A399"/>
    <mergeCell ref="B398:B399"/>
    <mergeCell ref="C398:C399"/>
    <mergeCell ref="D398:D399"/>
    <mergeCell ref="E398:E399"/>
    <mergeCell ref="F398:F399"/>
    <mergeCell ref="B330:B347"/>
    <mergeCell ref="A330:A347"/>
    <mergeCell ref="F365:F374"/>
    <mergeCell ref="B375:B380"/>
    <mergeCell ref="F375:F380"/>
    <mergeCell ref="A375:A380"/>
    <mergeCell ref="D508:D509"/>
    <mergeCell ref="E508:E509"/>
    <mergeCell ref="F502:F507"/>
    <mergeCell ref="B454:B459"/>
    <mergeCell ref="A295:A304"/>
    <mergeCell ref="B295:B304"/>
    <mergeCell ref="E349:E355"/>
    <mergeCell ref="N232:N249"/>
    <mergeCell ref="H232:H249"/>
    <mergeCell ref="G232:G249"/>
    <mergeCell ref="F232:F249"/>
    <mergeCell ref="E232:E249"/>
    <mergeCell ref="D232:D249"/>
    <mergeCell ref="N258:N263"/>
    <mergeCell ref="D267:D276"/>
    <mergeCell ref="E258:E263"/>
    <mergeCell ref="F258:F263"/>
    <mergeCell ref="G258:G263"/>
    <mergeCell ref="D256:D257"/>
    <mergeCell ref="E256:E257"/>
    <mergeCell ref="F256:F257"/>
    <mergeCell ref="N250:N255"/>
    <mergeCell ref="E267:E276"/>
    <mergeCell ref="E277:E283"/>
    <mergeCell ref="F277:F283"/>
    <mergeCell ref="G277:G283"/>
    <mergeCell ref="D277:D283"/>
    <mergeCell ref="H375:H380"/>
    <mergeCell ref="I375:I380"/>
    <mergeCell ref="N375:N380"/>
    <mergeCell ref="N267:N276"/>
    <mergeCell ref="D258:D263"/>
    <mergeCell ref="E330:E347"/>
    <mergeCell ref="D330:D347"/>
    <mergeCell ref="C330:C347"/>
    <mergeCell ref="I365:I374"/>
    <mergeCell ref="N365:N374"/>
    <mergeCell ref="N330:N347"/>
    <mergeCell ref="A258:A263"/>
    <mergeCell ref="B258:B263"/>
    <mergeCell ref="N295:N304"/>
    <mergeCell ref="H305:H310"/>
    <mergeCell ref="I295:I299"/>
    <mergeCell ref="I305:I310"/>
    <mergeCell ref="F305:F310"/>
    <mergeCell ref="I300:I304"/>
    <mergeCell ref="J311:J312"/>
    <mergeCell ref="N311:N312"/>
    <mergeCell ref="H330:H347"/>
    <mergeCell ref="C375:C380"/>
    <mergeCell ref="D375:D380"/>
    <mergeCell ref="E375:E380"/>
    <mergeCell ref="G365:G374"/>
    <mergeCell ref="N361:N363"/>
    <mergeCell ref="H349:H355"/>
    <mergeCell ref="G349:G355"/>
    <mergeCell ref="F349:F355"/>
    <mergeCell ref="N349:N355"/>
    <mergeCell ref="I349:I355"/>
    <mergeCell ref="Y398:Y399"/>
    <mergeCell ref="E460:E469"/>
    <mergeCell ref="F460:F469"/>
    <mergeCell ref="G460:G469"/>
    <mergeCell ref="H460:H469"/>
    <mergeCell ref="I486:I491"/>
    <mergeCell ref="G480:G482"/>
    <mergeCell ref="H480:H482"/>
    <mergeCell ref="N480:N482"/>
    <mergeCell ref="H256:H257"/>
    <mergeCell ref="I267:I276"/>
    <mergeCell ref="H267:H276"/>
    <mergeCell ref="I258:I263"/>
    <mergeCell ref="H258:H263"/>
    <mergeCell ref="N200:N227"/>
    <mergeCell ref="N388:N395"/>
    <mergeCell ref="N277:N283"/>
    <mergeCell ref="N256:N257"/>
    <mergeCell ref="N454:N459"/>
    <mergeCell ref="N486:N491"/>
    <mergeCell ref="G361:G363"/>
    <mergeCell ref="H361:H363"/>
    <mergeCell ref="N381:N387"/>
    <mergeCell ref="I381:I387"/>
    <mergeCell ref="H381:H387"/>
    <mergeCell ref="G381:G387"/>
    <mergeCell ref="I361:I363"/>
    <mergeCell ref="E290:E291"/>
    <mergeCell ref="F290:F291"/>
    <mergeCell ref="G290:G291"/>
    <mergeCell ref="H290:H291"/>
    <mergeCell ref="G375:G380"/>
    <mergeCell ref="AA479:AB479"/>
    <mergeCell ref="E662:E663"/>
    <mergeCell ref="F662:F663"/>
    <mergeCell ref="G662:G663"/>
    <mergeCell ref="H662:H663"/>
    <mergeCell ref="K662:K663"/>
    <mergeCell ref="N662:N663"/>
    <mergeCell ref="Z662:Z663"/>
    <mergeCell ref="N631:N634"/>
    <mergeCell ref="Z631:Z634"/>
    <mergeCell ref="F508:F509"/>
    <mergeCell ref="G508:G509"/>
    <mergeCell ref="H508:H509"/>
    <mergeCell ref="I508:I509"/>
    <mergeCell ref="I583:I587"/>
    <mergeCell ref="Z477:Z478"/>
    <mergeCell ref="N588:N607"/>
    <mergeCell ref="N548:N552"/>
    <mergeCell ref="Z483:Z484"/>
    <mergeCell ref="N502:N507"/>
    <mergeCell ref="I554:I558"/>
    <mergeCell ref="N508:N509"/>
    <mergeCell ref="F480:F482"/>
    <mergeCell ref="F493:F494"/>
    <mergeCell ref="E502:E507"/>
    <mergeCell ref="N493:N494"/>
    <mergeCell ref="N496:N501"/>
    <mergeCell ref="Y493:Y494"/>
    <mergeCell ref="Y508:Y509"/>
    <mergeCell ref="E588:E607"/>
    <mergeCell ref="E620:E629"/>
    <mergeCell ref="E583:E587"/>
    <mergeCell ref="Z472:Z475"/>
    <mergeCell ref="Z480:Z482"/>
    <mergeCell ref="N674:N675"/>
    <mergeCell ref="N472:N475"/>
    <mergeCell ref="Y667:Y668"/>
    <mergeCell ref="D502:D507"/>
    <mergeCell ref="D486:D491"/>
    <mergeCell ref="D472:D475"/>
    <mergeCell ref="A620:A629"/>
    <mergeCell ref="B620:B629"/>
    <mergeCell ref="A588:A607"/>
    <mergeCell ref="C583:C587"/>
    <mergeCell ref="C573:C574"/>
    <mergeCell ref="D573:D574"/>
    <mergeCell ref="A645:A660"/>
    <mergeCell ref="C631:C634"/>
    <mergeCell ref="B460:B469"/>
    <mergeCell ref="C460:C469"/>
    <mergeCell ref="D613:D618"/>
    <mergeCell ref="F613:F618"/>
    <mergeCell ref="G613:G618"/>
    <mergeCell ref="F620:F629"/>
    <mergeCell ref="G620:G629"/>
    <mergeCell ref="H620:H629"/>
    <mergeCell ref="F583:F587"/>
    <mergeCell ref="H613:H618"/>
    <mergeCell ref="A532:A541"/>
    <mergeCell ref="B532:B541"/>
    <mergeCell ref="H486:H491"/>
    <mergeCell ref="Q645:Q660"/>
    <mergeCell ref="N645:N660"/>
    <mergeCell ref="R645:R660"/>
    <mergeCell ref="C514:C531"/>
    <mergeCell ref="D563:D572"/>
    <mergeCell ref="E563:E572"/>
    <mergeCell ref="G583:G587"/>
    <mergeCell ref="H583:H587"/>
    <mergeCell ref="B508:B509"/>
    <mergeCell ref="H573:H574"/>
    <mergeCell ref="G454:G459"/>
    <mergeCell ref="H454:H459"/>
    <mergeCell ref="A480:A482"/>
    <mergeCell ref="B480:B482"/>
    <mergeCell ref="C481:C482"/>
    <mergeCell ref="D480:D482"/>
    <mergeCell ref="E480:E482"/>
    <mergeCell ref="A573:A574"/>
    <mergeCell ref="F486:F491"/>
    <mergeCell ref="G486:G491"/>
    <mergeCell ref="A508:A509"/>
    <mergeCell ref="H532:H541"/>
    <mergeCell ref="F563:F572"/>
    <mergeCell ref="G563:G572"/>
    <mergeCell ref="H563:H572"/>
    <mergeCell ref="E554:E558"/>
    <mergeCell ref="D554:D558"/>
    <mergeCell ref="B502:B507"/>
    <mergeCell ref="H477:H478"/>
    <mergeCell ref="I548:I552"/>
    <mergeCell ref="N583:N587"/>
    <mergeCell ref="N563:N572"/>
    <mergeCell ref="D542:D546"/>
    <mergeCell ref="E542:E546"/>
    <mergeCell ref="F542:F546"/>
    <mergeCell ref="G542:G546"/>
    <mergeCell ref="I563:I572"/>
    <mergeCell ref="D576:D580"/>
    <mergeCell ref="E576:E580"/>
    <mergeCell ref="F576:F580"/>
    <mergeCell ref="I421:I425"/>
    <mergeCell ref="I426:I430"/>
    <mergeCell ref="I431:I435"/>
    <mergeCell ref="I398:I399"/>
    <mergeCell ref="N398:N399"/>
    <mergeCell ref="G576:G580"/>
    <mergeCell ref="H554:H558"/>
    <mergeCell ref="G554:G558"/>
    <mergeCell ref="F554:F558"/>
    <mergeCell ref="E573:E574"/>
    <mergeCell ref="G398:G399"/>
    <mergeCell ref="I460:I469"/>
    <mergeCell ref="H493:H494"/>
    <mergeCell ref="G493:G494"/>
    <mergeCell ref="G477:G478"/>
    <mergeCell ref="N396:N397"/>
    <mergeCell ref="I514:I531"/>
    <mergeCell ref="N426:N435"/>
    <mergeCell ref="N416:N425"/>
    <mergeCell ref="G532:G541"/>
    <mergeCell ref="D583:D587"/>
    <mergeCell ref="I532:I536"/>
    <mergeCell ref="I537:I541"/>
    <mergeCell ref="F514:F531"/>
    <mergeCell ref="I493:I494"/>
    <mergeCell ref="I496:I501"/>
    <mergeCell ref="H502:H507"/>
    <mergeCell ref="H398:H399"/>
    <mergeCell ref="A483:A484"/>
    <mergeCell ref="B483:B484"/>
    <mergeCell ref="C483:C484"/>
    <mergeCell ref="D483:D484"/>
    <mergeCell ref="E483:E484"/>
    <mergeCell ref="F483:F484"/>
    <mergeCell ref="G483:G484"/>
    <mergeCell ref="H483:H484"/>
    <mergeCell ref="G502:G507"/>
    <mergeCell ref="H542:H546"/>
    <mergeCell ref="I542:I546"/>
    <mergeCell ref="D493:D494"/>
    <mergeCell ref="C493:C494"/>
    <mergeCell ref="B493:B494"/>
    <mergeCell ref="A493:A494"/>
    <mergeCell ref="E493:E494"/>
    <mergeCell ref="G514:G531"/>
    <mergeCell ref="H514:H531"/>
    <mergeCell ref="A496:A501"/>
    <mergeCell ref="Y576:Y580"/>
    <mergeCell ref="A554:A558"/>
    <mergeCell ref="A542:A546"/>
    <mergeCell ref="B542:B546"/>
    <mergeCell ref="C542:C546"/>
    <mergeCell ref="A548:A552"/>
    <mergeCell ref="B548:B552"/>
    <mergeCell ref="A563:A572"/>
    <mergeCell ref="B563:B572"/>
    <mergeCell ref="C563:C572"/>
    <mergeCell ref="I576:I580"/>
    <mergeCell ref="N542:N546"/>
    <mergeCell ref="A667:A668"/>
    <mergeCell ref="B667:B668"/>
    <mergeCell ref="C667:C668"/>
    <mergeCell ref="D667:D668"/>
    <mergeCell ref="E667:E668"/>
    <mergeCell ref="F667:F668"/>
    <mergeCell ref="G667:G668"/>
    <mergeCell ref="H667:H668"/>
    <mergeCell ref="N667:N668"/>
    <mergeCell ref="A662:A663"/>
    <mergeCell ref="B662:B663"/>
    <mergeCell ref="C662:C663"/>
    <mergeCell ref="D662:D663"/>
    <mergeCell ref="N554:N558"/>
    <mergeCell ref="F573:F574"/>
    <mergeCell ref="G573:G574"/>
    <mergeCell ref="F588:F607"/>
    <mergeCell ref="E613:E618"/>
    <mergeCell ref="A613:A618"/>
    <mergeCell ref="B613:B618"/>
    <mergeCell ref="Z554:Z558"/>
    <mergeCell ref="A576:A580"/>
    <mergeCell ref="B576:B580"/>
    <mergeCell ref="C576:C580"/>
    <mergeCell ref="A631:A634"/>
    <mergeCell ref="B631:B634"/>
    <mergeCell ref="A486:A491"/>
    <mergeCell ref="C486:C491"/>
    <mergeCell ref="B573:B574"/>
    <mergeCell ref="Z682:Z685"/>
    <mergeCell ref="A682:A685"/>
    <mergeCell ref="B682:B685"/>
    <mergeCell ref="C682:C685"/>
    <mergeCell ref="D682:D685"/>
    <mergeCell ref="E682:E685"/>
    <mergeCell ref="F682:F685"/>
    <mergeCell ref="G682:G685"/>
    <mergeCell ref="H682:H685"/>
    <mergeCell ref="N682:N685"/>
    <mergeCell ref="N573:N574"/>
    <mergeCell ref="Z573:Z574"/>
    <mergeCell ref="A502:A507"/>
    <mergeCell ref="A583:A587"/>
    <mergeCell ref="B583:B587"/>
    <mergeCell ref="G588:G607"/>
    <mergeCell ref="H588:H607"/>
    <mergeCell ref="A514:A531"/>
    <mergeCell ref="B514:B531"/>
    <mergeCell ref="N679:N681"/>
    <mergeCell ref="Z679:Z681"/>
    <mergeCell ref="A676:A678"/>
    <mergeCell ref="Z676:Z678"/>
    <mergeCell ref="A674:A675"/>
    <mergeCell ref="B674:B675"/>
    <mergeCell ref="C674:C675"/>
    <mergeCell ref="D674:D675"/>
    <mergeCell ref="E674:E675"/>
    <mergeCell ref="F674:F675"/>
    <mergeCell ref="G674:G675"/>
    <mergeCell ref="H674:H675"/>
    <mergeCell ref="A698:A715"/>
    <mergeCell ref="B698:B715"/>
    <mergeCell ref="C698:C715"/>
    <mergeCell ref="D698:D715"/>
    <mergeCell ref="E698:E715"/>
    <mergeCell ref="F698:F715"/>
    <mergeCell ref="G698:G715"/>
    <mergeCell ref="H698:H715"/>
    <mergeCell ref="I698:I703"/>
    <mergeCell ref="I704:I708"/>
    <mergeCell ref="I709:I715"/>
    <mergeCell ref="I674:I675"/>
    <mergeCell ref="H686:H687"/>
    <mergeCell ref="G686:G687"/>
    <mergeCell ref="F686:F687"/>
    <mergeCell ref="E734:E739"/>
    <mergeCell ref="C751:C757"/>
    <mergeCell ref="D751:D757"/>
    <mergeCell ref="E751:E757"/>
    <mergeCell ref="A759:A776"/>
    <mergeCell ref="H778:H787"/>
    <mergeCell ref="A716:A733"/>
    <mergeCell ref="F716:F733"/>
    <mergeCell ref="G716:G733"/>
    <mergeCell ref="H716:H733"/>
    <mergeCell ref="F734:F739"/>
    <mergeCell ref="G734:G739"/>
    <mergeCell ref="B751:B757"/>
    <mergeCell ref="C740:C749"/>
    <mergeCell ref="D740:D749"/>
    <mergeCell ref="A734:A739"/>
    <mergeCell ref="B734:B739"/>
    <mergeCell ref="B793:B799"/>
    <mergeCell ref="I816:I820"/>
    <mergeCell ref="N835:N863"/>
    <mergeCell ref="I835:I862"/>
    <mergeCell ref="H835:H863"/>
    <mergeCell ref="G835:G863"/>
    <mergeCell ref="F835:F863"/>
    <mergeCell ref="E835:E863"/>
    <mergeCell ref="I676:I678"/>
    <mergeCell ref="N676:N678"/>
    <mergeCell ref="A679:A681"/>
    <mergeCell ref="B679:B681"/>
    <mergeCell ref="C679:C681"/>
    <mergeCell ref="D679:D681"/>
    <mergeCell ref="F679:F681"/>
    <mergeCell ref="G679:G681"/>
    <mergeCell ref="A740:A749"/>
    <mergeCell ref="H759:H776"/>
    <mergeCell ref="F751:F757"/>
    <mergeCell ref="G828:G832"/>
    <mergeCell ref="H828:H832"/>
    <mergeCell ref="I828:I832"/>
    <mergeCell ref="A822:A827"/>
    <mergeCell ref="B822:B827"/>
    <mergeCell ref="C822:C827"/>
    <mergeCell ref="A801:A805"/>
    <mergeCell ref="B801:B805"/>
    <mergeCell ref="N734:N739"/>
    <mergeCell ref="F740:F749"/>
    <mergeCell ref="G740:G749"/>
    <mergeCell ref="G778:G787"/>
    <mergeCell ref="I740:I749"/>
    <mergeCell ref="Z734:Z739"/>
    <mergeCell ref="N828:N832"/>
    <mergeCell ref="Z828:Z832"/>
    <mergeCell ref="A869:A879"/>
    <mergeCell ref="B869:B879"/>
    <mergeCell ref="C869:C879"/>
    <mergeCell ref="D869:D879"/>
    <mergeCell ref="E869:E879"/>
    <mergeCell ref="F869:F879"/>
    <mergeCell ref="G869:G879"/>
    <mergeCell ref="H869:H879"/>
    <mergeCell ref="I869:I879"/>
    <mergeCell ref="N869:N879"/>
    <mergeCell ref="N822:N827"/>
    <mergeCell ref="Z822:Z827"/>
    <mergeCell ref="N801:N805"/>
    <mergeCell ref="Z801:Z805"/>
    <mergeCell ref="A811:A820"/>
    <mergeCell ref="H751:H757"/>
    <mergeCell ref="I751:I757"/>
    <mergeCell ref="F778:F787"/>
    <mergeCell ref="F793:F799"/>
    <mergeCell ref="A778:A787"/>
    <mergeCell ref="I793:I799"/>
    <mergeCell ref="N793:N799"/>
    <mergeCell ref="G801:G805"/>
    <mergeCell ref="H801:H805"/>
    <mergeCell ref="D822:D827"/>
    <mergeCell ref="E822:E827"/>
    <mergeCell ref="F822:F827"/>
    <mergeCell ref="G822:G827"/>
    <mergeCell ref="A793:A799"/>
    <mergeCell ref="N740:N749"/>
    <mergeCell ref="N751:N757"/>
    <mergeCell ref="N759:N776"/>
    <mergeCell ref="N881:N885"/>
    <mergeCell ref="N902:N907"/>
    <mergeCell ref="Q902:Q907"/>
    <mergeCell ref="R902:R907"/>
    <mergeCell ref="S902:S907"/>
    <mergeCell ref="T902:T907"/>
    <mergeCell ref="U902:U907"/>
    <mergeCell ref="V902:V907"/>
    <mergeCell ref="W902:W907"/>
    <mergeCell ref="X902:X907"/>
    <mergeCell ref="Y902:Y907"/>
    <mergeCell ref="Z902:Z907"/>
    <mergeCell ref="Q895:Q901"/>
    <mergeCell ref="R895:R901"/>
    <mergeCell ref="S895:S901"/>
    <mergeCell ref="T895:T901"/>
    <mergeCell ref="U895:U901"/>
    <mergeCell ref="V895:V901"/>
    <mergeCell ref="W895:W901"/>
    <mergeCell ref="X895:X901"/>
    <mergeCell ref="Y895:Y901"/>
    <mergeCell ref="Z895:Z901"/>
    <mergeCell ref="Z778:Z787"/>
    <mergeCell ref="N778:N787"/>
    <mergeCell ref="N811:N820"/>
    <mergeCell ref="Z793:Z796"/>
    <mergeCell ref="Z798:Z799"/>
    <mergeCell ref="A909:A913"/>
    <mergeCell ref="B909:B913"/>
    <mergeCell ref="C909:C913"/>
    <mergeCell ref="D909:D913"/>
    <mergeCell ref="E909:E913"/>
    <mergeCell ref="F909:F913"/>
    <mergeCell ref="G909:G913"/>
    <mergeCell ref="H909:H913"/>
    <mergeCell ref="N909:N913"/>
    <mergeCell ref="Z909:Z913"/>
    <mergeCell ref="A895:A901"/>
    <mergeCell ref="B895:B901"/>
    <mergeCell ref="C895:C901"/>
    <mergeCell ref="D895:D901"/>
    <mergeCell ref="E895:E901"/>
    <mergeCell ref="F895:F901"/>
    <mergeCell ref="G895:G901"/>
    <mergeCell ref="H895:H901"/>
    <mergeCell ref="N895:N901"/>
    <mergeCell ref="A902:A907"/>
    <mergeCell ref="B902:B907"/>
    <mergeCell ref="C902:C907"/>
    <mergeCell ref="D902:D907"/>
    <mergeCell ref="E902:E907"/>
    <mergeCell ref="F902:F907"/>
    <mergeCell ref="G902:G907"/>
    <mergeCell ref="H902:H907"/>
    <mergeCell ref="Z122:Z131"/>
    <mergeCell ref="A66:A93"/>
    <mergeCell ref="B66:B93"/>
    <mergeCell ref="D66:D93"/>
    <mergeCell ref="E66:E93"/>
    <mergeCell ref="F66:F93"/>
    <mergeCell ref="G66:G93"/>
    <mergeCell ref="H66:H93"/>
    <mergeCell ref="N66:N93"/>
    <mergeCell ref="A311:A312"/>
    <mergeCell ref="B311:B312"/>
    <mergeCell ref="D311:D312"/>
    <mergeCell ref="E311:E312"/>
    <mergeCell ref="F311:F312"/>
    <mergeCell ref="G311:G312"/>
    <mergeCell ref="H311:H312"/>
    <mergeCell ref="I311:I312"/>
    <mergeCell ref="A200:A227"/>
    <mergeCell ref="B200:B227"/>
    <mergeCell ref="C200:C227"/>
    <mergeCell ref="D200:D227"/>
    <mergeCell ref="E200:E227"/>
    <mergeCell ref="F200:F227"/>
    <mergeCell ref="G200:G227"/>
    <mergeCell ref="H200:H227"/>
    <mergeCell ref="G305:G310"/>
    <mergeCell ref="N189:N198"/>
    <mergeCell ref="I232:I237"/>
    <mergeCell ref="I238:I242"/>
    <mergeCell ref="I243:I249"/>
    <mergeCell ref="I189:I198"/>
    <mergeCell ref="H189:H198"/>
    <mergeCell ref="N132:N165"/>
    <mergeCell ref="N698:N715"/>
    <mergeCell ref="E679:E681"/>
    <mergeCell ref="D676:D678"/>
    <mergeCell ref="E676:E678"/>
    <mergeCell ref="A94:A121"/>
    <mergeCell ref="B94:B121"/>
    <mergeCell ref="D94:D121"/>
    <mergeCell ref="E94:E121"/>
    <mergeCell ref="F94:F121"/>
    <mergeCell ref="G94:G121"/>
    <mergeCell ref="H94:H121"/>
    <mergeCell ref="N94:N121"/>
    <mergeCell ref="A122:A131"/>
    <mergeCell ref="B122:B131"/>
    <mergeCell ref="D122:D131"/>
    <mergeCell ref="E122:E131"/>
    <mergeCell ref="F122:F131"/>
    <mergeCell ref="G122:G131"/>
    <mergeCell ref="H122:H131"/>
    <mergeCell ref="N122:N131"/>
    <mergeCell ref="C258:C263"/>
    <mergeCell ref="N477:N478"/>
    <mergeCell ref="A472:A475"/>
    <mergeCell ref="B676:B678"/>
    <mergeCell ref="C676:C678"/>
    <mergeCell ref="F676:F678"/>
    <mergeCell ref="N460:N469"/>
    <mergeCell ref="N514:N531"/>
    <mergeCell ref="N532:N541"/>
    <mergeCell ref="I588:I607"/>
    <mergeCell ref="H576:H580"/>
  </mergeCells>
  <phoneticPr fontId="77" type="noConversion"/>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97"/>
  <sheetViews>
    <sheetView topLeftCell="A19" zoomScaleNormal="100" workbookViewId="0">
      <selection activeCell="H40" sqref="H40"/>
    </sheetView>
  </sheetViews>
  <sheetFormatPr defaultRowHeight="14.4" x14ac:dyDescent="0.3"/>
  <cols>
    <col min="1" max="1" width="1.5546875" customWidth="1"/>
    <col min="2" max="2" width="9.109375" customWidth="1"/>
    <col min="4" max="4" width="9.109375" customWidth="1"/>
    <col min="9" max="9" width="10" customWidth="1"/>
  </cols>
  <sheetData>
    <row r="1" spans="1:15" ht="12" customHeight="1" x14ac:dyDescent="0.3">
      <c r="C1" s="1"/>
    </row>
    <row r="2" spans="1:15" s="12" customFormat="1" ht="30" customHeight="1" x14ac:dyDescent="0.3">
      <c r="A2" s="16"/>
      <c r="B2" s="16"/>
      <c r="C2" s="15" t="s">
        <v>3</v>
      </c>
      <c r="D2" s="15"/>
      <c r="E2" s="15"/>
      <c r="F2" s="9"/>
      <c r="G2" s="9"/>
      <c r="H2" s="9"/>
      <c r="I2" s="9"/>
      <c r="J2" s="10"/>
      <c r="K2" s="862" t="s">
        <v>4</v>
      </c>
      <c r="L2" s="862"/>
      <c r="M2" s="862"/>
      <c r="N2" s="862"/>
      <c r="O2" s="862"/>
    </row>
    <row r="3" spans="1:15" s="12" customFormat="1" ht="15.75" customHeight="1" x14ac:dyDescent="0.3">
      <c r="A3" s="13"/>
      <c r="B3" s="13"/>
      <c r="C3" s="13"/>
      <c r="D3" s="13"/>
      <c r="E3" s="11"/>
      <c r="F3" s="11"/>
      <c r="G3" s="11"/>
      <c r="H3" s="11"/>
      <c r="I3" s="11"/>
      <c r="O3" s="11"/>
    </row>
    <row r="4" spans="1:15" ht="20.25" customHeight="1" x14ac:dyDescent="0.3">
      <c r="A4" s="1692" t="s">
        <v>2065</v>
      </c>
      <c r="B4" s="1692"/>
      <c r="C4" s="1692"/>
      <c r="D4" s="1692"/>
      <c r="E4" s="1692"/>
      <c r="F4" s="1692"/>
      <c r="G4" s="1692"/>
      <c r="H4" s="1692"/>
      <c r="I4" s="1692"/>
      <c r="J4" s="1692"/>
      <c r="K4" s="1692"/>
      <c r="L4" s="1692"/>
      <c r="M4" s="1692"/>
      <c r="N4" s="1692"/>
      <c r="O4" s="1692"/>
    </row>
    <row r="5" spans="1:15" ht="15" thickBot="1" x14ac:dyDescent="0.35">
      <c r="A5" s="182"/>
      <c r="B5" s="182"/>
      <c r="C5" s="182"/>
      <c r="D5" s="182"/>
      <c r="E5" s="182"/>
      <c r="F5" s="182"/>
      <c r="G5" s="182"/>
      <c r="H5" s="182"/>
      <c r="I5" s="182"/>
      <c r="J5" s="182"/>
      <c r="K5" s="182"/>
      <c r="L5" s="182"/>
      <c r="M5" s="182"/>
      <c r="N5" s="182"/>
      <c r="O5" s="182"/>
    </row>
    <row r="6" spans="1:15" ht="16.2" thickBot="1" x14ac:dyDescent="0.35">
      <c r="A6" s="182"/>
      <c r="B6" s="1693" t="s">
        <v>2066</v>
      </c>
      <c r="C6" s="1694"/>
      <c r="D6" s="1694"/>
      <c r="E6" s="1694"/>
      <c r="F6" s="1694"/>
      <c r="G6" s="1694"/>
      <c r="H6" s="1694"/>
      <c r="I6" s="1694"/>
      <c r="J6" s="1694"/>
      <c r="K6" s="1694"/>
      <c r="L6" s="1694"/>
      <c r="M6" s="1694"/>
      <c r="N6" s="1694"/>
      <c r="O6" s="1695"/>
    </row>
    <row r="7" spans="1:15" ht="15" thickBot="1" x14ac:dyDescent="0.35">
      <c r="A7" s="182"/>
    </row>
    <row r="8" spans="1:15" ht="24.75" customHeight="1" x14ac:dyDescent="0.3">
      <c r="A8" s="182"/>
      <c r="B8" s="1677" t="s">
        <v>2067</v>
      </c>
      <c r="C8" s="1678"/>
      <c r="D8" s="1678"/>
      <c r="E8" s="1678"/>
      <c r="F8" s="1678"/>
      <c r="G8" s="1678"/>
      <c r="H8" s="1678"/>
      <c r="I8" s="1678"/>
      <c r="J8" s="1678"/>
      <c r="K8" s="1678"/>
      <c r="L8" s="1678"/>
      <c r="M8" s="1678"/>
      <c r="N8" s="1678"/>
      <c r="O8" s="1679"/>
    </row>
    <row r="9" spans="1:15" ht="18.75" customHeight="1" x14ac:dyDescent="0.3">
      <c r="A9" s="182"/>
      <c r="B9" s="1680" t="s">
        <v>2068</v>
      </c>
      <c r="C9" s="1033"/>
      <c r="D9" s="1033"/>
      <c r="E9" s="1033"/>
      <c r="F9" s="1033"/>
      <c r="G9" s="1044" t="s">
        <v>2069</v>
      </c>
      <c r="H9" s="1045"/>
      <c r="I9" s="1045"/>
      <c r="J9" s="1046"/>
      <c r="K9" s="1044" t="s">
        <v>2070</v>
      </c>
      <c r="L9" s="1045"/>
      <c r="M9" s="1045"/>
      <c r="N9" s="1045"/>
      <c r="O9" s="1661"/>
    </row>
    <row r="10" spans="1:15" ht="20.100000000000001" customHeight="1" x14ac:dyDescent="0.3">
      <c r="A10" s="182"/>
      <c r="B10" s="1610" t="s">
        <v>287</v>
      </c>
      <c r="C10" s="1611"/>
      <c r="D10" s="1611"/>
      <c r="E10" s="1611"/>
      <c r="F10" s="1611"/>
      <c r="G10" s="1616" t="s">
        <v>2071</v>
      </c>
      <c r="H10" s="1617"/>
      <c r="I10" s="1617"/>
      <c r="J10" s="1618"/>
      <c r="K10" s="1635" t="s">
        <v>2072</v>
      </c>
      <c r="L10" s="1636"/>
      <c r="M10" s="1636"/>
      <c r="N10" s="1636"/>
      <c r="O10" s="1637"/>
    </row>
    <row r="11" spans="1:15" ht="20.100000000000001" customHeight="1" x14ac:dyDescent="0.3">
      <c r="A11" s="182"/>
      <c r="B11" s="1610"/>
      <c r="C11" s="1611"/>
      <c r="D11" s="1611"/>
      <c r="E11" s="1611"/>
      <c r="F11" s="1611"/>
      <c r="G11" s="1616" t="s">
        <v>2073</v>
      </c>
      <c r="H11" s="1617"/>
      <c r="I11" s="1617"/>
      <c r="J11" s="1618"/>
      <c r="K11" s="1638" t="s">
        <v>2074</v>
      </c>
      <c r="L11" s="1639"/>
      <c r="M11" s="1639"/>
      <c r="N11" s="1639"/>
      <c r="O11" s="1640"/>
    </row>
    <row r="12" spans="1:15" ht="20.100000000000001" customHeight="1" x14ac:dyDescent="0.3">
      <c r="A12" s="182"/>
      <c r="B12" s="1610"/>
      <c r="C12" s="1611"/>
      <c r="D12" s="1611"/>
      <c r="E12" s="1611"/>
      <c r="F12" s="1611"/>
      <c r="G12" s="1616" t="s">
        <v>2075</v>
      </c>
      <c r="H12" s="1617"/>
      <c r="I12" s="1617"/>
      <c r="J12" s="1618"/>
      <c r="K12" s="1638" t="s">
        <v>2076</v>
      </c>
      <c r="L12" s="1639"/>
      <c r="M12" s="1639"/>
      <c r="N12" s="1639"/>
      <c r="O12" s="1640"/>
    </row>
    <row r="13" spans="1:15" ht="20.100000000000001" customHeight="1" x14ac:dyDescent="0.3">
      <c r="A13" s="182"/>
      <c r="B13" s="1610"/>
      <c r="C13" s="1611"/>
      <c r="D13" s="1611"/>
      <c r="E13" s="1611"/>
      <c r="F13" s="1611"/>
      <c r="G13" s="1616" t="s">
        <v>2077</v>
      </c>
      <c r="H13" s="1617"/>
      <c r="I13" s="1617"/>
      <c r="J13" s="1618"/>
      <c r="K13" s="1638" t="s">
        <v>2078</v>
      </c>
      <c r="L13" s="1639"/>
      <c r="M13" s="1639"/>
      <c r="N13" s="1639"/>
      <c r="O13" s="1640"/>
    </row>
    <row r="14" spans="1:15" ht="20.100000000000001" customHeight="1" x14ac:dyDescent="0.3">
      <c r="A14" s="182"/>
      <c r="B14" s="1631" t="s">
        <v>2079</v>
      </c>
      <c r="C14" s="1632"/>
      <c r="D14" s="1632"/>
      <c r="E14" s="1632"/>
      <c r="F14" s="1632"/>
      <c r="G14" s="1616" t="s">
        <v>2071</v>
      </c>
      <c r="H14" s="1617"/>
      <c r="I14" s="1617"/>
      <c r="J14" s="1618"/>
      <c r="K14" s="1635" t="s">
        <v>2080</v>
      </c>
      <c r="L14" s="1636"/>
      <c r="M14" s="1636"/>
      <c r="N14" s="1636"/>
      <c r="O14" s="1637"/>
    </row>
    <row r="15" spans="1:15" ht="20.100000000000001" customHeight="1" x14ac:dyDescent="0.3">
      <c r="A15" s="182"/>
      <c r="B15" s="1610"/>
      <c r="C15" s="1611"/>
      <c r="D15" s="1611"/>
      <c r="E15" s="1611"/>
      <c r="F15" s="1611"/>
      <c r="G15" s="1616" t="s">
        <v>2081</v>
      </c>
      <c r="H15" s="1617"/>
      <c r="I15" s="1617"/>
      <c r="J15" s="1618"/>
      <c r="K15" s="1638" t="s">
        <v>2082</v>
      </c>
      <c r="L15" s="1639"/>
      <c r="M15" s="1639"/>
      <c r="N15" s="1639"/>
      <c r="O15" s="1640"/>
    </row>
    <row r="16" spans="1:15" ht="20.100000000000001" customHeight="1" x14ac:dyDescent="0.3">
      <c r="A16" s="182"/>
      <c r="B16" s="1610"/>
      <c r="C16" s="1611"/>
      <c r="D16" s="1611"/>
      <c r="E16" s="1611"/>
      <c r="F16" s="1611"/>
      <c r="G16" s="1616" t="s">
        <v>2083</v>
      </c>
      <c r="H16" s="1617"/>
      <c r="I16" s="1617"/>
      <c r="J16" s="1618"/>
      <c r="K16" s="1638" t="s">
        <v>2084</v>
      </c>
      <c r="L16" s="1639"/>
      <c r="M16" s="1639"/>
      <c r="N16" s="1639"/>
      <c r="O16" s="1640"/>
    </row>
    <row r="17" spans="1:15" ht="20.100000000000001" customHeight="1" x14ac:dyDescent="0.3">
      <c r="A17" s="182"/>
      <c r="B17" s="1610"/>
      <c r="C17" s="1611"/>
      <c r="D17" s="1611"/>
      <c r="E17" s="1611"/>
      <c r="F17" s="1611"/>
      <c r="G17" s="1616" t="s">
        <v>2085</v>
      </c>
      <c r="H17" s="1617"/>
      <c r="I17" s="1617"/>
      <c r="J17" s="1618"/>
      <c r="K17" s="1641" t="s">
        <v>2078</v>
      </c>
      <c r="L17" s="1642"/>
      <c r="M17" s="1642"/>
      <c r="N17" s="1642"/>
      <c r="O17" s="1643"/>
    </row>
    <row r="18" spans="1:15" ht="20.100000000000001" customHeight="1" x14ac:dyDescent="0.3">
      <c r="A18" s="182"/>
      <c r="B18" s="1631" t="s">
        <v>2086</v>
      </c>
      <c r="C18" s="1632"/>
      <c r="D18" s="1632"/>
      <c r="E18" s="1632"/>
      <c r="F18" s="1632"/>
      <c r="G18" s="1616" t="s">
        <v>2087</v>
      </c>
      <c r="H18" s="1617"/>
      <c r="I18" s="1617"/>
      <c r="J18" s="1618"/>
      <c r="K18" s="1635" t="s">
        <v>2088</v>
      </c>
      <c r="L18" s="1636"/>
      <c r="M18" s="1636"/>
      <c r="N18" s="1636"/>
      <c r="O18" s="1637"/>
    </row>
    <row r="19" spans="1:15" ht="20.100000000000001" customHeight="1" x14ac:dyDescent="0.3">
      <c r="A19" s="182"/>
      <c r="B19" s="1610"/>
      <c r="C19" s="1611"/>
      <c r="D19" s="1611"/>
      <c r="E19" s="1611"/>
      <c r="F19" s="1611"/>
      <c r="G19" s="1616" t="s">
        <v>2089</v>
      </c>
      <c r="H19" s="1617"/>
      <c r="I19" s="1617"/>
      <c r="J19" s="1618"/>
      <c r="K19" s="1638"/>
      <c r="L19" s="1639"/>
      <c r="M19" s="1639"/>
      <c r="N19" s="1639"/>
      <c r="O19" s="1640"/>
    </row>
    <row r="20" spans="1:15" ht="20.100000000000001" customHeight="1" x14ac:dyDescent="0.3">
      <c r="A20" s="182"/>
      <c r="B20" s="1610"/>
      <c r="C20" s="1611"/>
      <c r="D20" s="1611"/>
      <c r="E20" s="1611"/>
      <c r="F20" s="1611"/>
      <c r="G20" s="1616" t="s">
        <v>2090</v>
      </c>
      <c r="H20" s="1617"/>
      <c r="I20" s="1617"/>
      <c r="J20" s="1618"/>
      <c r="K20" s="1638"/>
      <c r="L20" s="1639"/>
      <c r="M20" s="1639"/>
      <c r="N20" s="1639"/>
      <c r="O20" s="1640"/>
    </row>
    <row r="21" spans="1:15" ht="20.100000000000001" customHeight="1" x14ac:dyDescent="0.3">
      <c r="A21" s="182"/>
      <c r="B21" s="1633"/>
      <c r="C21" s="1634"/>
      <c r="D21" s="1634"/>
      <c r="E21" s="1634"/>
      <c r="F21" s="1634"/>
      <c r="G21" s="1616" t="s">
        <v>2091</v>
      </c>
      <c r="H21" s="1617"/>
      <c r="I21" s="1617"/>
      <c r="J21" s="1618"/>
      <c r="K21" s="1638"/>
      <c r="L21" s="1639"/>
      <c r="M21" s="1639"/>
      <c r="N21" s="1639"/>
      <c r="O21" s="1640"/>
    </row>
    <row r="22" spans="1:15" ht="20.100000000000001" customHeight="1" x14ac:dyDescent="0.3">
      <c r="A22" s="182"/>
      <c r="B22" s="1622" t="s">
        <v>2092</v>
      </c>
      <c r="C22" s="1623"/>
      <c r="D22" s="1623"/>
      <c r="E22" s="1623"/>
      <c r="F22" s="1624"/>
      <c r="G22" s="1616" t="s">
        <v>2093</v>
      </c>
      <c r="H22" s="1617"/>
      <c r="I22" s="1617"/>
      <c r="J22" s="1617"/>
      <c r="K22" s="1635" t="s">
        <v>2094</v>
      </c>
      <c r="L22" s="1636"/>
      <c r="M22" s="1636"/>
      <c r="N22" s="1636"/>
      <c r="O22" s="1637"/>
    </row>
    <row r="23" spans="1:15" ht="20.100000000000001" customHeight="1" x14ac:dyDescent="0.3">
      <c r="A23" s="182"/>
      <c r="B23" s="1625"/>
      <c r="C23" s="1626"/>
      <c r="D23" s="1626"/>
      <c r="E23" s="1626"/>
      <c r="F23" s="1627"/>
      <c r="G23" s="1616" t="s">
        <v>2095</v>
      </c>
      <c r="H23" s="1617"/>
      <c r="I23" s="1617"/>
      <c r="J23" s="1617"/>
      <c r="K23" s="1638" t="s">
        <v>2096</v>
      </c>
      <c r="L23" s="1639"/>
      <c r="M23" s="1639"/>
      <c r="N23" s="1639"/>
      <c r="O23" s="1640"/>
    </row>
    <row r="24" spans="1:15" ht="20.100000000000001" customHeight="1" x14ac:dyDescent="0.3">
      <c r="A24" s="182"/>
      <c r="B24" s="1625"/>
      <c r="C24" s="1626"/>
      <c r="D24" s="1626"/>
      <c r="E24" s="1626"/>
      <c r="F24" s="1627"/>
      <c r="G24" s="1616" t="s">
        <v>2075</v>
      </c>
      <c r="H24" s="1617"/>
      <c r="I24" s="1617"/>
      <c r="J24" s="1617"/>
      <c r="K24" s="1638" t="s">
        <v>2097</v>
      </c>
      <c r="L24" s="1639"/>
      <c r="M24" s="1639"/>
      <c r="N24" s="1639"/>
      <c r="O24" s="1640"/>
    </row>
    <row r="25" spans="1:15" ht="20.100000000000001" customHeight="1" x14ac:dyDescent="0.3">
      <c r="A25" s="182"/>
      <c r="B25" s="1628"/>
      <c r="C25" s="1629"/>
      <c r="D25" s="1629"/>
      <c r="E25" s="1629"/>
      <c r="F25" s="1630"/>
      <c r="G25" s="1616" t="s">
        <v>2098</v>
      </c>
      <c r="H25" s="1617"/>
      <c r="I25" s="1617"/>
      <c r="J25" s="1618"/>
      <c r="K25" s="1641"/>
      <c r="L25" s="1642"/>
      <c r="M25" s="1642"/>
      <c r="N25" s="1642"/>
      <c r="O25" s="1643"/>
    </row>
    <row r="26" spans="1:15" ht="17.399999999999999" customHeight="1" x14ac:dyDescent="0.3">
      <c r="A26" s="182"/>
      <c r="B26" s="1610" t="s">
        <v>2099</v>
      </c>
      <c r="C26" s="1611"/>
      <c r="D26" s="1611"/>
      <c r="E26" s="1611"/>
      <c r="F26" s="1612"/>
      <c r="G26" s="1662" t="s">
        <v>2100</v>
      </c>
      <c r="H26" s="1617"/>
      <c r="I26" s="1617"/>
      <c r="J26" s="1618"/>
      <c r="K26" s="1635" t="s">
        <v>2101</v>
      </c>
      <c r="L26" s="1636"/>
      <c r="M26" s="1636"/>
      <c r="N26" s="1636"/>
      <c r="O26" s="1637"/>
    </row>
    <row r="27" spans="1:15" ht="18" customHeight="1" x14ac:dyDescent="0.3">
      <c r="A27" s="182"/>
      <c r="B27" s="1610"/>
      <c r="C27" s="1611"/>
      <c r="D27" s="1611"/>
      <c r="E27" s="1611"/>
      <c r="F27" s="1612"/>
      <c r="G27" s="1616" t="s">
        <v>2102</v>
      </c>
      <c r="H27" s="1617"/>
      <c r="I27" s="1617"/>
      <c r="J27" s="1618"/>
      <c r="K27" s="1638" t="s">
        <v>2103</v>
      </c>
      <c r="L27" s="1639"/>
      <c r="M27" s="1639"/>
      <c r="N27" s="1639"/>
      <c r="O27" s="1640"/>
    </row>
    <row r="28" spans="1:15" ht="19.5" customHeight="1" x14ac:dyDescent="0.3">
      <c r="A28" s="182"/>
      <c r="B28" s="1610"/>
      <c r="C28" s="1611"/>
      <c r="D28" s="1611"/>
      <c r="E28" s="1611"/>
      <c r="F28" s="1612"/>
      <c r="G28" s="1616" t="s">
        <v>2104</v>
      </c>
      <c r="H28" s="1617"/>
      <c r="I28" s="1617"/>
      <c r="J28" s="1618"/>
      <c r="K28" s="1638" t="s">
        <v>2105</v>
      </c>
      <c r="L28" s="1639"/>
      <c r="M28" s="1639"/>
      <c r="N28" s="1639"/>
      <c r="O28" s="1640"/>
    </row>
    <row r="29" spans="1:15" ht="18.600000000000001" customHeight="1" thickBot="1" x14ac:dyDescent="0.35">
      <c r="A29" s="182"/>
      <c r="B29" s="1613"/>
      <c r="C29" s="1614"/>
      <c r="D29" s="1614"/>
      <c r="E29" s="1614"/>
      <c r="F29" s="1615"/>
      <c r="G29" s="1619" t="s">
        <v>2106</v>
      </c>
      <c r="H29" s="1620"/>
      <c r="I29" s="1620"/>
      <c r="J29" s="1621"/>
      <c r="K29" s="1638"/>
      <c r="L29" s="1639"/>
      <c r="M29" s="1639"/>
      <c r="N29" s="1639"/>
      <c r="O29" s="1640"/>
    </row>
    <row r="30" spans="1:15" x14ac:dyDescent="0.3">
      <c r="A30" s="182"/>
      <c r="B30" s="42"/>
      <c r="C30" s="42"/>
      <c r="D30" s="42"/>
      <c r="E30" s="42"/>
      <c r="F30" s="42"/>
      <c r="G30" s="42"/>
      <c r="H30" s="42"/>
      <c r="I30" s="42"/>
      <c r="J30" s="42"/>
      <c r="K30" s="42"/>
      <c r="L30" s="42"/>
      <c r="M30" s="42"/>
      <c r="N30" s="42"/>
      <c r="O30" s="42"/>
    </row>
    <row r="31" spans="1:15" ht="24.75" customHeight="1" x14ac:dyDescent="0.3">
      <c r="A31" s="182"/>
      <c r="B31" s="1700" t="s">
        <v>2107</v>
      </c>
      <c r="C31" s="1701"/>
      <c r="D31" s="1701"/>
      <c r="E31" s="1701"/>
      <c r="F31" s="1701"/>
      <c r="G31" s="1701"/>
      <c r="H31" s="1701"/>
      <c r="I31" s="1701"/>
      <c r="J31" s="1701"/>
      <c r="K31" s="1701"/>
      <c r="L31" s="1701"/>
      <c r="M31" s="1701"/>
      <c r="N31" s="1701"/>
      <c r="O31" s="1702"/>
    </row>
    <row r="32" spans="1:15" ht="33" customHeight="1" x14ac:dyDescent="0.3">
      <c r="A32" s="182"/>
      <c r="B32" s="1037" t="s">
        <v>2108</v>
      </c>
      <c r="C32" s="1038"/>
      <c r="D32" s="1038"/>
      <c r="E32" s="1038"/>
      <c r="F32" s="1038"/>
      <c r="G32" s="1038"/>
      <c r="H32" s="1038"/>
      <c r="I32" s="1038"/>
      <c r="J32" s="1038"/>
      <c r="K32" s="1038"/>
      <c r="L32" s="1038"/>
      <c r="M32" s="1038"/>
      <c r="N32" s="1038"/>
      <c r="O32" s="1039"/>
    </row>
    <row r="33" spans="1:18" ht="19.5" customHeight="1" x14ac:dyDescent="0.3">
      <c r="A33" s="182"/>
      <c r="B33" s="1697" t="s">
        <v>2109</v>
      </c>
      <c r="C33" s="1698"/>
      <c r="D33" s="1698"/>
      <c r="E33" s="1698"/>
      <c r="F33" s="1698"/>
      <c r="G33" s="1698"/>
      <c r="H33" s="1698"/>
      <c r="I33" s="1698"/>
      <c r="J33" s="1698"/>
      <c r="K33" s="1698"/>
      <c r="L33" s="1698"/>
      <c r="M33" s="1698"/>
      <c r="N33" s="1698"/>
      <c r="O33" s="1699"/>
    </row>
    <row r="34" spans="1:18" x14ac:dyDescent="0.3">
      <c r="B34" s="41"/>
      <c r="C34" s="41"/>
      <c r="D34" s="41"/>
      <c r="E34" s="41"/>
      <c r="F34" s="41"/>
      <c r="G34" s="41"/>
      <c r="H34" s="41"/>
      <c r="I34" s="41"/>
      <c r="J34" s="41"/>
      <c r="K34" s="41"/>
      <c r="L34" s="41"/>
      <c r="M34" s="41"/>
      <c r="N34" s="41"/>
      <c r="O34" s="41"/>
    </row>
    <row r="35" spans="1:18" ht="15" thickBot="1" x14ac:dyDescent="0.35">
      <c r="B35" s="41"/>
      <c r="C35" s="41"/>
      <c r="D35" s="41"/>
      <c r="E35" s="41"/>
      <c r="F35" s="41"/>
      <c r="G35" s="41"/>
      <c r="H35" s="41"/>
      <c r="I35" s="41"/>
      <c r="J35" s="41"/>
      <c r="K35" s="41"/>
      <c r="L35" s="41"/>
      <c r="M35" s="41"/>
      <c r="N35" s="41"/>
      <c r="O35" s="41"/>
      <c r="R35" t="s">
        <v>306</v>
      </c>
    </row>
    <row r="36" spans="1:18" ht="16.2" thickBot="1" x14ac:dyDescent="0.35">
      <c r="B36" s="933" t="s">
        <v>2110</v>
      </c>
      <c r="C36" s="934"/>
      <c r="D36" s="934"/>
      <c r="E36" s="934"/>
      <c r="F36" s="934"/>
      <c r="G36" s="934"/>
      <c r="H36" s="934"/>
      <c r="I36" s="934"/>
      <c r="J36" s="934"/>
      <c r="K36" s="934"/>
      <c r="L36" s="934"/>
      <c r="M36" s="934"/>
      <c r="N36" s="934"/>
      <c r="O36" s="935"/>
    </row>
    <row r="37" spans="1:18" ht="15" thickBot="1" x14ac:dyDescent="0.35">
      <c r="B37" s="41"/>
      <c r="C37" s="41"/>
      <c r="D37" s="41"/>
      <c r="E37" s="41"/>
      <c r="F37" s="41"/>
      <c r="G37" s="41"/>
      <c r="H37" s="41"/>
      <c r="I37" s="41"/>
      <c r="J37" s="41"/>
      <c r="K37" s="41"/>
      <c r="L37" s="41"/>
      <c r="M37" s="41"/>
      <c r="N37" s="41"/>
      <c r="O37" s="41"/>
    </row>
    <row r="38" spans="1:18" ht="36.75" customHeight="1" thickBot="1" x14ac:dyDescent="0.35">
      <c r="B38" s="1674" t="s">
        <v>2111</v>
      </c>
      <c r="C38" s="1676"/>
      <c r="D38" s="1674" t="s">
        <v>2112</v>
      </c>
      <c r="E38" s="1675"/>
      <c r="F38" s="1675"/>
      <c r="G38" s="1676"/>
      <c r="H38" s="41"/>
      <c r="I38" s="1703" t="s">
        <v>2113</v>
      </c>
      <c r="J38" s="1704"/>
      <c r="K38" s="1704"/>
      <c r="L38" s="1705"/>
      <c r="M38" s="41"/>
      <c r="N38" s="1703" t="s">
        <v>2114</v>
      </c>
      <c r="O38" s="1705"/>
    </row>
    <row r="39" spans="1:18" ht="39" customHeight="1" thickBot="1" x14ac:dyDescent="0.35">
      <c r="B39" s="1715"/>
      <c r="C39" s="1716"/>
      <c r="D39" s="1706" t="s">
        <v>46</v>
      </c>
      <c r="E39" s="1707"/>
      <c r="F39" s="1707" t="s">
        <v>2115</v>
      </c>
      <c r="G39" s="1708"/>
      <c r="H39" s="41"/>
      <c r="I39" s="35" t="s">
        <v>2116</v>
      </c>
      <c r="J39" s="58" t="s">
        <v>2117</v>
      </c>
      <c r="K39" s="58" t="s">
        <v>2118</v>
      </c>
      <c r="L39" s="59" t="s">
        <v>2119</v>
      </c>
      <c r="M39" s="41"/>
      <c r="N39" s="62" t="s">
        <v>2120</v>
      </c>
      <c r="O39" s="63" t="s">
        <v>2121</v>
      </c>
    </row>
    <row r="40" spans="1:18" ht="15.75" customHeight="1" x14ac:dyDescent="0.3">
      <c r="B40" s="1737">
        <v>0</v>
      </c>
      <c r="C40" s="1738"/>
      <c r="D40" s="1663">
        <v>192.46</v>
      </c>
      <c r="E40" s="1709"/>
      <c r="F40" s="1663">
        <v>219.95</v>
      </c>
      <c r="G40" s="1664"/>
      <c r="H40" s="183">
        <v>0</v>
      </c>
      <c r="I40" s="533">
        <v>0</v>
      </c>
      <c r="J40" s="534">
        <v>0</v>
      </c>
      <c r="K40" s="534">
        <v>0</v>
      </c>
      <c r="L40" s="535">
        <v>0</v>
      </c>
      <c r="M40" s="183">
        <v>0</v>
      </c>
      <c r="N40" s="536">
        <v>0</v>
      </c>
      <c r="O40" s="537">
        <v>0</v>
      </c>
    </row>
    <row r="41" spans="1:18" ht="21" customHeight="1" x14ac:dyDescent="0.3">
      <c r="B41" s="1665" t="s">
        <v>377</v>
      </c>
      <c r="C41" s="1666"/>
      <c r="D41" s="1663">
        <v>164.96</v>
      </c>
      <c r="E41" s="1709"/>
      <c r="F41" s="1663">
        <v>192.46</v>
      </c>
      <c r="G41" s="1664"/>
      <c r="H41" s="184" t="s">
        <v>377</v>
      </c>
      <c r="I41" s="533">
        <v>0</v>
      </c>
      <c r="J41" s="534">
        <v>0</v>
      </c>
      <c r="K41" s="534">
        <v>0</v>
      </c>
      <c r="L41" s="535">
        <v>0</v>
      </c>
      <c r="M41" s="184" t="s">
        <v>377</v>
      </c>
      <c r="N41" s="536">
        <v>0</v>
      </c>
      <c r="O41" s="537">
        <v>6.55</v>
      </c>
    </row>
    <row r="42" spans="1:18" ht="15" customHeight="1" x14ac:dyDescent="0.3">
      <c r="B42" s="1665" t="s">
        <v>2122</v>
      </c>
      <c r="C42" s="1666"/>
      <c r="D42" s="1663">
        <v>82.48</v>
      </c>
      <c r="E42" s="1709"/>
      <c r="F42" s="1663">
        <v>109.97</v>
      </c>
      <c r="G42" s="1664"/>
      <c r="H42" s="184" t="s">
        <v>2122</v>
      </c>
      <c r="I42" s="533">
        <v>0.67</v>
      </c>
      <c r="J42" s="534">
        <v>0.62</v>
      </c>
      <c r="K42" s="534">
        <v>0.52</v>
      </c>
      <c r="L42" s="535">
        <v>0.18</v>
      </c>
      <c r="M42" s="184" t="s">
        <v>2122</v>
      </c>
      <c r="N42" s="536">
        <v>0</v>
      </c>
      <c r="O42" s="537">
        <v>10.8</v>
      </c>
    </row>
    <row r="43" spans="1:18" ht="15" customHeight="1" x14ac:dyDescent="0.3">
      <c r="B43" s="1665" t="s">
        <v>2123</v>
      </c>
      <c r="C43" s="1666"/>
      <c r="D43" s="1663">
        <v>54.99</v>
      </c>
      <c r="E43" s="1709"/>
      <c r="F43" s="1663">
        <v>82.48</v>
      </c>
      <c r="G43" s="1664"/>
      <c r="H43" s="538" t="s">
        <v>446</v>
      </c>
      <c r="I43" s="539" t="s">
        <v>446</v>
      </c>
      <c r="J43" s="540" t="s">
        <v>446</v>
      </c>
      <c r="K43" s="540" t="s">
        <v>446</v>
      </c>
      <c r="L43" s="541" t="s">
        <v>446</v>
      </c>
      <c r="M43" s="542" t="s">
        <v>446</v>
      </c>
      <c r="N43" s="543" t="s">
        <v>446</v>
      </c>
      <c r="O43" s="544" t="s">
        <v>446</v>
      </c>
    </row>
    <row r="44" spans="1:18" x14ac:dyDescent="0.3">
      <c r="B44" s="1713" t="s">
        <v>2124</v>
      </c>
      <c r="C44" s="1714"/>
      <c r="D44" s="1710" t="s">
        <v>446</v>
      </c>
      <c r="E44" s="1711"/>
      <c r="F44" s="1710" t="s">
        <v>446</v>
      </c>
      <c r="G44" s="1712"/>
      <c r="H44" s="185" t="s">
        <v>2124</v>
      </c>
      <c r="I44" s="545">
        <v>2.0099999999999998</v>
      </c>
      <c r="J44" s="546">
        <v>2.08</v>
      </c>
      <c r="K44" s="546">
        <v>1.74</v>
      </c>
      <c r="L44" s="547">
        <v>0.6</v>
      </c>
      <c r="M44" s="185" t="s">
        <v>2124</v>
      </c>
      <c r="N44" s="548">
        <v>0</v>
      </c>
      <c r="O44" s="549">
        <v>22.5</v>
      </c>
    </row>
    <row r="45" spans="1:18" ht="15.6" x14ac:dyDescent="0.3">
      <c r="B45" s="60"/>
      <c r="C45" s="41"/>
      <c r="D45" s="41"/>
      <c r="E45" s="41"/>
      <c r="F45" s="41"/>
      <c r="G45" s="41"/>
      <c r="H45" s="41"/>
      <c r="I45" s="44" t="s">
        <v>2125</v>
      </c>
      <c r="J45" s="41"/>
      <c r="K45" s="41"/>
      <c r="L45" s="41"/>
      <c r="M45" s="41"/>
      <c r="N45" s="41"/>
      <c r="O45" s="41"/>
    </row>
    <row r="46" spans="1:18" ht="15.6" x14ac:dyDescent="0.3">
      <c r="B46" s="60"/>
      <c r="C46" s="41"/>
      <c r="D46" s="41"/>
      <c r="E46" s="41"/>
      <c r="F46" s="41"/>
      <c r="G46" s="41"/>
      <c r="H46" s="41"/>
      <c r="I46" s="41"/>
      <c r="J46" s="41"/>
      <c r="K46" s="41"/>
      <c r="L46" s="41"/>
      <c r="M46" s="41"/>
      <c r="N46" s="41"/>
      <c r="O46" s="41"/>
    </row>
    <row r="47" spans="1:18" x14ac:dyDescent="0.3">
      <c r="B47" s="46" t="s">
        <v>2126</v>
      </c>
      <c r="C47" s="41"/>
      <c r="D47" s="41"/>
      <c r="E47" s="41"/>
      <c r="F47" s="41"/>
      <c r="G47" s="41"/>
      <c r="H47" s="41"/>
      <c r="I47" s="41"/>
      <c r="J47" s="41"/>
      <c r="K47" s="41"/>
      <c r="L47" s="41"/>
      <c r="M47" s="41"/>
      <c r="N47" s="41"/>
      <c r="O47" s="41"/>
    </row>
    <row r="48" spans="1:18" x14ac:dyDescent="0.3">
      <c r="B48" s="46" t="s">
        <v>2127</v>
      </c>
      <c r="C48" s="41"/>
      <c r="D48" s="41"/>
      <c r="E48" s="41"/>
      <c r="F48" s="41"/>
      <c r="G48" s="41"/>
      <c r="H48" s="41"/>
      <c r="I48" s="41"/>
      <c r="J48" s="41"/>
      <c r="K48" s="41"/>
      <c r="L48" s="41"/>
      <c r="M48" s="41"/>
      <c r="N48" s="41"/>
      <c r="O48" s="41"/>
    </row>
    <row r="49" spans="2:18" ht="16.2" thickBot="1" x14ac:dyDescent="0.35">
      <c r="B49" s="60"/>
      <c r="C49" s="41"/>
      <c r="D49" s="41"/>
      <c r="E49" s="41"/>
      <c r="F49" s="41"/>
      <c r="G49" s="41"/>
      <c r="H49" s="41"/>
      <c r="I49" s="41"/>
      <c r="J49" s="41"/>
      <c r="K49" s="41"/>
      <c r="L49" s="41"/>
      <c r="M49" s="41"/>
      <c r="N49" s="41"/>
      <c r="O49" s="41"/>
    </row>
    <row r="50" spans="2:18" ht="28.5" customHeight="1" thickBot="1" x14ac:dyDescent="0.35">
      <c r="B50" s="1674" t="s">
        <v>2111</v>
      </c>
      <c r="C50" s="1676"/>
      <c r="D50" s="1667" t="s">
        <v>2128</v>
      </c>
      <c r="E50" s="1668"/>
      <c r="F50" s="1668"/>
      <c r="G50" s="1668"/>
      <c r="H50" s="1668"/>
      <c r="I50" s="1668"/>
      <c r="J50" s="1669"/>
      <c r="K50" s="75"/>
      <c r="L50" s="75"/>
      <c r="M50" s="75"/>
      <c r="N50" s="75"/>
      <c r="O50" s="75"/>
    </row>
    <row r="51" spans="2:18" ht="15.75" customHeight="1" thickBot="1" x14ac:dyDescent="0.35">
      <c r="B51" s="1715"/>
      <c r="C51" s="1716"/>
      <c r="D51" s="1733" t="s">
        <v>2129</v>
      </c>
      <c r="E51" s="80" t="s">
        <v>2130</v>
      </c>
      <c r="F51" s="81" t="s">
        <v>2131</v>
      </c>
      <c r="G51" s="1733" t="s">
        <v>2132</v>
      </c>
      <c r="H51" s="80" t="s">
        <v>2133</v>
      </c>
      <c r="I51" s="82" t="s">
        <v>2134</v>
      </c>
      <c r="J51" s="83" t="s">
        <v>2135</v>
      </c>
      <c r="K51" s="73"/>
      <c r="L51" s="73"/>
      <c r="M51" s="72"/>
      <c r="N51" s="73"/>
      <c r="O51" s="73"/>
    </row>
    <row r="52" spans="2:18" x14ac:dyDescent="0.3">
      <c r="B52" s="1735" t="s">
        <v>377</v>
      </c>
      <c r="C52" s="1736"/>
      <c r="D52" s="1733"/>
      <c r="E52" s="84">
        <v>39</v>
      </c>
      <c r="F52" s="76">
        <v>23</v>
      </c>
      <c r="G52" s="1733"/>
      <c r="H52" s="84">
        <v>25</v>
      </c>
      <c r="I52" s="71">
        <v>24</v>
      </c>
      <c r="J52" s="76">
        <v>43</v>
      </c>
      <c r="K52" s="74"/>
      <c r="L52" s="74"/>
      <c r="M52" s="72"/>
      <c r="N52" s="74"/>
      <c r="O52" s="74"/>
    </row>
    <row r="53" spans="2:18" ht="15.75" customHeight="1" x14ac:dyDescent="0.3">
      <c r="B53" s="1670" t="s">
        <v>2122</v>
      </c>
      <c r="C53" s="1671"/>
      <c r="D53" s="1733"/>
      <c r="E53" s="84">
        <v>22</v>
      </c>
      <c r="F53" s="76">
        <v>25</v>
      </c>
      <c r="G53" s="1733"/>
      <c r="H53" s="84">
        <v>31</v>
      </c>
      <c r="I53" s="71">
        <v>27</v>
      </c>
      <c r="J53" s="76">
        <v>38</v>
      </c>
      <c r="K53" s="74"/>
      <c r="L53" s="74"/>
      <c r="M53" s="72"/>
      <c r="N53" s="74"/>
      <c r="O53" s="74"/>
    </row>
    <row r="54" spans="2:18" x14ac:dyDescent="0.3">
      <c r="B54" s="1670" t="s">
        <v>2123</v>
      </c>
      <c r="C54" s="1671"/>
      <c r="D54" s="1733"/>
      <c r="E54" s="84">
        <v>15</v>
      </c>
      <c r="F54" s="76">
        <v>20</v>
      </c>
      <c r="G54" s="1733"/>
      <c r="H54" s="84">
        <v>19</v>
      </c>
      <c r="I54" s="71">
        <v>20</v>
      </c>
      <c r="J54" s="76">
        <v>31</v>
      </c>
      <c r="K54" s="74"/>
      <c r="L54" s="74"/>
      <c r="M54" s="72"/>
      <c r="N54" s="74"/>
      <c r="O54" s="74"/>
    </row>
    <row r="55" spans="2:18" x14ac:dyDescent="0.3">
      <c r="B55" s="1670" t="s">
        <v>2136</v>
      </c>
      <c r="C55" s="1671"/>
      <c r="D55" s="1733"/>
      <c r="E55" s="84">
        <v>8</v>
      </c>
      <c r="F55" s="76">
        <v>17</v>
      </c>
      <c r="G55" s="1733"/>
      <c r="H55" s="84">
        <v>36</v>
      </c>
      <c r="I55" s="71">
        <v>24</v>
      </c>
      <c r="J55" s="76">
        <v>21</v>
      </c>
      <c r="K55" s="74"/>
      <c r="L55" s="74"/>
      <c r="M55" s="72"/>
      <c r="N55" s="74"/>
      <c r="O55" s="74"/>
    </row>
    <row r="56" spans="2:18" ht="15" thickBot="1" x14ac:dyDescent="0.35">
      <c r="B56" s="1672" t="s">
        <v>2137</v>
      </c>
      <c r="C56" s="1673"/>
      <c r="D56" s="1734"/>
      <c r="E56" s="85">
        <f>SUM(E52:E55)</f>
        <v>84</v>
      </c>
      <c r="F56" s="86">
        <f>SUM(F52:F55)</f>
        <v>85</v>
      </c>
      <c r="G56" s="1734"/>
      <c r="H56" s="85">
        <f>SUM(H52:H55)</f>
        <v>111</v>
      </c>
      <c r="I56" s="87">
        <f>SUM(I52:I55)</f>
        <v>95</v>
      </c>
      <c r="J56" s="86">
        <f>SUM(J52:J55)</f>
        <v>133</v>
      </c>
      <c r="K56" s="73"/>
      <c r="L56" s="73"/>
      <c r="M56" s="72"/>
      <c r="N56" s="73"/>
      <c r="O56" s="73"/>
    </row>
    <row r="57" spans="2:18" ht="15.6" x14ac:dyDescent="0.3">
      <c r="B57" s="60"/>
      <c r="C57" s="41"/>
      <c r="D57" s="41"/>
      <c r="E57" s="41"/>
      <c r="F57" s="41"/>
      <c r="G57" s="41"/>
      <c r="H57" s="41"/>
      <c r="I57" s="41"/>
      <c r="J57" s="41"/>
      <c r="K57" s="41"/>
      <c r="L57" s="41"/>
      <c r="M57" s="41"/>
      <c r="N57" s="41"/>
      <c r="O57" s="41"/>
      <c r="R57" t="s">
        <v>306</v>
      </c>
    </row>
    <row r="58" spans="2:18" ht="16.2" thickBot="1" x14ac:dyDescent="0.35">
      <c r="B58" s="60"/>
      <c r="C58" s="41"/>
      <c r="D58" s="41"/>
      <c r="E58" s="41"/>
      <c r="F58" s="41"/>
      <c r="G58" s="41"/>
      <c r="H58" s="41"/>
      <c r="I58" s="41"/>
      <c r="J58" s="41"/>
      <c r="K58" s="41"/>
      <c r="L58" s="41"/>
      <c r="M58" s="41"/>
      <c r="N58" s="41"/>
      <c r="O58" s="41"/>
    </row>
    <row r="59" spans="2:18" ht="16.2" thickBot="1" x14ac:dyDescent="0.35">
      <c r="B59" s="933" t="s">
        <v>2138</v>
      </c>
      <c r="C59" s="934"/>
      <c r="D59" s="934"/>
      <c r="E59" s="934"/>
      <c r="F59" s="934"/>
      <c r="G59" s="934"/>
      <c r="H59" s="934"/>
      <c r="I59" s="934"/>
      <c r="J59" s="934"/>
      <c r="K59" s="934"/>
      <c r="L59" s="934"/>
      <c r="M59" s="934"/>
      <c r="N59" s="934"/>
      <c r="O59" s="935"/>
    </row>
    <row r="60" spans="2:18" ht="16.2" thickBot="1" x14ac:dyDescent="0.35">
      <c r="B60" s="61"/>
      <c r="C60" s="61"/>
      <c r="D60" s="61"/>
      <c r="E60" s="61"/>
      <c r="F60" s="61"/>
      <c r="G60" s="61"/>
      <c r="H60" s="61"/>
      <c r="I60" s="61"/>
      <c r="J60" s="61"/>
      <c r="K60" s="61"/>
      <c r="L60" s="61"/>
      <c r="M60" s="61"/>
      <c r="N60" s="61"/>
      <c r="O60" s="61"/>
    </row>
    <row r="61" spans="2:18" ht="20.100000000000001" customHeight="1" x14ac:dyDescent="0.3">
      <c r="B61" s="1696" t="s">
        <v>2139</v>
      </c>
      <c r="C61" s="1688"/>
      <c r="D61" s="1687" t="s">
        <v>2069</v>
      </c>
      <c r="E61" s="1688"/>
      <c r="F61" s="1687" t="s">
        <v>2140</v>
      </c>
      <c r="G61" s="1688"/>
      <c r="H61" s="1687" t="s">
        <v>2141</v>
      </c>
      <c r="I61" s="1688"/>
      <c r="J61" s="1687" t="s">
        <v>2142</v>
      </c>
      <c r="K61" s="1688"/>
      <c r="L61" s="1687" t="s">
        <v>2143</v>
      </c>
      <c r="M61" s="1688"/>
      <c r="N61" s="1687" t="s">
        <v>2144</v>
      </c>
      <c r="O61" s="1723"/>
    </row>
    <row r="62" spans="2:18" ht="20.100000000000001" customHeight="1" x14ac:dyDescent="0.3">
      <c r="B62" s="1681" t="s">
        <v>2145</v>
      </c>
      <c r="C62" s="1637"/>
      <c r="D62" s="1635" t="s">
        <v>2146</v>
      </c>
      <c r="E62" s="1637"/>
      <c r="F62" s="1616" t="s">
        <v>2147</v>
      </c>
      <c r="G62" s="1618"/>
      <c r="H62" s="1616" t="s">
        <v>2148</v>
      </c>
      <c r="I62" s="1618"/>
      <c r="J62" s="1616" t="s">
        <v>2148</v>
      </c>
      <c r="K62" s="1618"/>
      <c r="L62" s="1616" t="s">
        <v>2147</v>
      </c>
      <c r="M62" s="1618"/>
      <c r="N62" s="1616" t="s">
        <v>2149</v>
      </c>
      <c r="O62" s="1644"/>
    </row>
    <row r="63" spans="2:18" ht="20.100000000000001" customHeight="1" x14ac:dyDescent="0.3">
      <c r="B63" s="1682"/>
      <c r="C63" s="1640"/>
      <c r="D63" s="1638"/>
      <c r="E63" s="1640"/>
      <c r="F63" s="1616" t="s">
        <v>2147</v>
      </c>
      <c r="G63" s="1618"/>
      <c r="H63" s="1616" t="s">
        <v>2147</v>
      </c>
      <c r="I63" s="1618"/>
      <c r="J63" s="1616" t="s">
        <v>2147</v>
      </c>
      <c r="K63" s="1618"/>
      <c r="L63" s="1616" t="s">
        <v>2147</v>
      </c>
      <c r="M63" s="1618"/>
      <c r="N63" s="1616" t="s">
        <v>2149</v>
      </c>
      <c r="O63" s="1644"/>
    </row>
    <row r="64" spans="2:18" ht="20.100000000000001" customHeight="1" x14ac:dyDescent="0.3">
      <c r="B64" s="1682"/>
      <c r="C64" s="1640"/>
      <c r="D64" s="1638"/>
      <c r="E64" s="1640"/>
      <c r="F64" s="1616" t="s">
        <v>2147</v>
      </c>
      <c r="G64" s="1618"/>
      <c r="H64" s="1616" t="s">
        <v>2147</v>
      </c>
      <c r="I64" s="1618"/>
      <c r="J64" s="1616" t="s">
        <v>2147</v>
      </c>
      <c r="K64" s="1618"/>
      <c r="L64" s="1616" t="s">
        <v>2147</v>
      </c>
      <c r="M64" s="1618"/>
      <c r="N64" s="1616" t="s">
        <v>2149</v>
      </c>
      <c r="O64" s="1644"/>
    </row>
    <row r="65" spans="2:28" ht="20.100000000000001" customHeight="1" x14ac:dyDescent="0.3">
      <c r="B65" s="1682"/>
      <c r="C65" s="1640"/>
      <c r="D65" s="1641"/>
      <c r="E65" s="1643"/>
      <c r="F65" s="1616" t="s">
        <v>2147</v>
      </c>
      <c r="G65" s="1618"/>
      <c r="H65" s="1616" t="s">
        <v>2147</v>
      </c>
      <c r="I65" s="1618"/>
      <c r="J65" s="1616" t="s">
        <v>2147</v>
      </c>
      <c r="K65" s="1618"/>
      <c r="L65" s="1616" t="s">
        <v>2147</v>
      </c>
      <c r="M65" s="1618"/>
      <c r="N65" s="1616" t="s">
        <v>2149</v>
      </c>
      <c r="O65" s="1644"/>
    </row>
    <row r="66" spans="2:28" ht="20.100000000000001" customHeight="1" x14ac:dyDescent="0.3">
      <c r="B66" s="1682"/>
      <c r="C66" s="1640"/>
      <c r="D66" s="1645" t="s">
        <v>2150</v>
      </c>
      <c r="E66" s="1646"/>
      <c r="F66" s="1684" t="s">
        <v>2151</v>
      </c>
      <c r="G66" s="1685"/>
      <c r="H66" s="1685"/>
      <c r="I66" s="1685"/>
      <c r="J66" s="1685"/>
      <c r="K66" s="1685"/>
      <c r="L66" s="1685"/>
      <c r="M66" s="1685"/>
      <c r="N66" s="1685"/>
      <c r="O66" s="1686"/>
    </row>
    <row r="67" spans="2:28" ht="20.100000000000001" customHeight="1" x14ac:dyDescent="0.3">
      <c r="B67" s="1682"/>
      <c r="C67" s="1640"/>
      <c r="D67" s="1635" t="s">
        <v>2152</v>
      </c>
      <c r="E67" s="1637"/>
      <c r="F67" s="1616" t="s">
        <v>2147</v>
      </c>
      <c r="G67" s="1618"/>
      <c r="H67" s="1616" t="s">
        <v>2147</v>
      </c>
      <c r="I67" s="1618"/>
      <c r="J67" s="1616" t="s">
        <v>2147</v>
      </c>
      <c r="K67" s="1618"/>
      <c r="L67" s="1616" t="s">
        <v>2147</v>
      </c>
      <c r="M67" s="1618"/>
      <c r="N67" s="1616" t="s">
        <v>2149</v>
      </c>
      <c r="O67" s="1644"/>
    </row>
    <row r="68" spans="2:28" ht="20.100000000000001" customHeight="1" x14ac:dyDescent="0.3">
      <c r="B68" s="1682"/>
      <c r="C68" s="1640"/>
      <c r="D68" s="1638"/>
      <c r="E68" s="1640"/>
      <c r="F68" s="1616" t="s">
        <v>2148</v>
      </c>
      <c r="G68" s="1618"/>
      <c r="H68" s="1616" t="s">
        <v>2147</v>
      </c>
      <c r="I68" s="1618"/>
      <c r="J68" s="1616" t="s">
        <v>2147</v>
      </c>
      <c r="K68" s="1618"/>
      <c r="L68" s="1616" t="s">
        <v>2147</v>
      </c>
      <c r="M68" s="1618"/>
      <c r="N68" s="1616" t="s">
        <v>2149</v>
      </c>
      <c r="O68" s="1644"/>
      <c r="Q68" s="34"/>
      <c r="R68" s="43"/>
      <c r="S68" s="34"/>
      <c r="T68" s="34"/>
      <c r="U68" s="34"/>
      <c r="V68" s="34"/>
      <c r="W68" s="34"/>
      <c r="X68" s="34"/>
      <c r="Y68" s="34"/>
      <c r="Z68" s="34"/>
      <c r="AA68" s="34"/>
      <c r="AB68" s="34"/>
    </row>
    <row r="69" spans="2:28" ht="20.100000000000001" customHeight="1" x14ac:dyDescent="0.3">
      <c r="B69" s="1682"/>
      <c r="C69" s="1640"/>
      <c r="D69" s="1638"/>
      <c r="E69" s="1640"/>
      <c r="F69" s="1616" t="s">
        <v>2148</v>
      </c>
      <c r="G69" s="1618"/>
      <c r="H69" s="1616" t="s">
        <v>2147</v>
      </c>
      <c r="I69" s="1618"/>
      <c r="J69" s="1616" t="s">
        <v>2147</v>
      </c>
      <c r="K69" s="1618"/>
      <c r="L69" s="1616" t="s">
        <v>2147</v>
      </c>
      <c r="M69" s="1618"/>
      <c r="N69" s="1616" t="s">
        <v>2149</v>
      </c>
      <c r="O69" s="1644"/>
    </row>
    <row r="70" spans="2:28" ht="20.100000000000001" customHeight="1" thickBot="1" x14ac:dyDescent="0.35">
      <c r="B70" s="1683"/>
      <c r="C70" s="1654"/>
      <c r="D70" s="1653"/>
      <c r="E70" s="1654"/>
      <c r="F70" s="1616" t="s">
        <v>2148</v>
      </c>
      <c r="G70" s="1618"/>
      <c r="H70" s="1616" t="s">
        <v>2147</v>
      </c>
      <c r="I70" s="1618"/>
      <c r="J70" s="1616" t="s">
        <v>2147</v>
      </c>
      <c r="K70" s="1618"/>
      <c r="L70" s="1616" t="s">
        <v>2147</v>
      </c>
      <c r="M70" s="1618"/>
      <c r="N70" s="1616" t="s">
        <v>2149</v>
      </c>
      <c r="O70" s="1644"/>
    </row>
    <row r="71" spans="2:28" ht="20.100000000000001" customHeight="1" x14ac:dyDescent="0.3">
      <c r="B71" s="1689" t="s">
        <v>2153</v>
      </c>
      <c r="C71" s="1690"/>
      <c r="D71" s="1690"/>
      <c r="E71" s="1690"/>
      <c r="F71" s="1690"/>
      <c r="G71" s="1690"/>
      <c r="H71" s="1690"/>
      <c r="I71" s="1690"/>
      <c r="J71" s="1690"/>
      <c r="K71" s="1690"/>
      <c r="L71" s="1690"/>
      <c r="M71" s="1690"/>
      <c r="N71" s="1690"/>
      <c r="O71" s="1691"/>
    </row>
    <row r="72" spans="2:28" ht="19.5" customHeight="1" x14ac:dyDescent="0.3">
      <c r="B72" s="1647" t="s">
        <v>2154</v>
      </c>
      <c r="C72" s="1648"/>
      <c r="D72" s="1648"/>
      <c r="E72" s="1648"/>
      <c r="F72" s="1648"/>
      <c r="G72" s="1648"/>
      <c r="H72" s="1648"/>
      <c r="I72" s="1648"/>
      <c r="J72" s="1648"/>
      <c r="K72" s="1648"/>
      <c r="L72" s="1648"/>
      <c r="M72" s="1648"/>
      <c r="N72" s="1648"/>
      <c r="O72" s="1649"/>
    </row>
    <row r="73" spans="2:28" ht="28.5" customHeight="1" x14ac:dyDescent="0.3">
      <c r="B73" s="1658" t="s">
        <v>2155</v>
      </c>
      <c r="C73" s="1659"/>
      <c r="D73" s="1659"/>
      <c r="E73" s="1659"/>
      <c r="F73" s="1659"/>
      <c r="G73" s="1659"/>
      <c r="H73" s="1659"/>
      <c r="I73" s="1659"/>
      <c r="J73" s="1659"/>
      <c r="K73" s="1659"/>
      <c r="L73" s="1659"/>
      <c r="M73" s="1659"/>
      <c r="N73" s="1659"/>
      <c r="O73" s="1660"/>
    </row>
    <row r="74" spans="2:28" ht="0.75" customHeight="1" x14ac:dyDescent="0.3">
      <c r="B74" s="1655"/>
      <c r="C74" s="1656"/>
      <c r="D74" s="1656"/>
      <c r="E74" s="1656"/>
      <c r="F74" s="1656"/>
      <c r="G74" s="1656"/>
      <c r="H74" s="1656"/>
      <c r="I74" s="1656"/>
      <c r="J74" s="1656"/>
      <c r="K74" s="1656"/>
      <c r="L74" s="1656"/>
      <c r="M74" s="1656"/>
      <c r="N74" s="1656"/>
      <c r="O74" s="1657"/>
    </row>
    <row r="75" spans="2:28" x14ac:dyDescent="0.3">
      <c r="B75" s="44"/>
      <c r="C75" s="44"/>
      <c r="D75" s="44"/>
      <c r="E75" s="44"/>
      <c r="F75" s="44"/>
      <c r="G75" s="44"/>
      <c r="H75" s="44"/>
      <c r="I75" s="44"/>
      <c r="J75" s="44"/>
      <c r="K75" s="44"/>
      <c r="L75" s="44"/>
      <c r="M75" s="44"/>
      <c r="N75" s="44"/>
      <c r="O75" s="44"/>
    </row>
    <row r="76" spans="2:28" ht="25.5" customHeight="1" x14ac:dyDescent="0.3">
      <c r="B76" s="1650" t="s">
        <v>2156</v>
      </c>
      <c r="C76" s="1651"/>
      <c r="D76" s="1651"/>
      <c r="E76" s="1651"/>
      <c r="F76" s="1651"/>
      <c r="G76" s="1651"/>
      <c r="H76" s="1651"/>
      <c r="I76" s="1651"/>
      <c r="J76" s="1651"/>
      <c r="K76" s="1651"/>
      <c r="L76" s="1651"/>
      <c r="M76" s="1651"/>
      <c r="N76" s="1651"/>
      <c r="O76" s="1652"/>
    </row>
    <row r="77" spans="2:28" ht="25.5" customHeight="1" x14ac:dyDescent="0.3">
      <c r="B77" s="1037" t="s">
        <v>2157</v>
      </c>
      <c r="C77" s="1038"/>
      <c r="D77" s="1038"/>
      <c r="E77" s="1038"/>
      <c r="F77" s="1038"/>
      <c r="G77" s="1038"/>
      <c r="H77" s="1038"/>
      <c r="I77" s="1038"/>
      <c r="J77" s="1038"/>
      <c r="K77" s="1038"/>
      <c r="L77" s="1038"/>
      <c r="M77" s="1038"/>
      <c r="N77" s="1038"/>
      <c r="O77" s="1039"/>
    </row>
    <row r="78" spans="2:28" s="34" customFormat="1" ht="33" customHeight="1" x14ac:dyDescent="0.3">
      <c r="B78" s="1037" t="s">
        <v>2158</v>
      </c>
      <c r="C78" s="1038"/>
      <c r="D78" s="1038"/>
      <c r="E78" s="1038"/>
      <c r="F78" s="1038"/>
      <c r="G78" s="1038"/>
      <c r="H78" s="1038"/>
      <c r="I78" s="1038"/>
      <c r="J78" s="1038"/>
      <c r="K78" s="1038"/>
      <c r="L78" s="1038"/>
      <c r="M78" s="1038"/>
      <c r="N78" s="1038"/>
      <c r="O78" s="1039"/>
    </row>
    <row r="79" spans="2:28" s="34" customFormat="1" ht="33" customHeight="1" x14ac:dyDescent="0.3">
      <c r="B79" s="1037" t="s">
        <v>2159</v>
      </c>
      <c r="C79" s="1038"/>
      <c r="D79" s="1038"/>
      <c r="E79" s="1038"/>
      <c r="F79" s="1038"/>
      <c r="G79" s="1038"/>
      <c r="H79" s="1038"/>
      <c r="I79" s="1038"/>
      <c r="J79" s="1038"/>
      <c r="K79" s="1038"/>
      <c r="L79" s="1038"/>
      <c r="M79" s="1038"/>
      <c r="N79" s="1038"/>
      <c r="O79" s="1039"/>
    </row>
    <row r="80" spans="2:28" s="34" customFormat="1" ht="33" customHeight="1" x14ac:dyDescent="0.3">
      <c r="B80" s="1037" t="s">
        <v>2160</v>
      </c>
      <c r="C80" s="1038"/>
      <c r="D80" s="1038"/>
      <c r="E80" s="1038"/>
      <c r="F80" s="1038"/>
      <c r="G80" s="1038"/>
      <c r="H80" s="1038"/>
      <c r="I80" s="1038"/>
      <c r="J80" s="1038"/>
      <c r="K80" s="1038"/>
      <c r="L80" s="1038"/>
      <c r="M80" s="1038"/>
      <c r="N80" s="1038"/>
      <c r="O80" s="1039"/>
    </row>
    <row r="81" spans="2:15" s="34" customFormat="1" ht="33" customHeight="1" x14ac:dyDescent="0.3">
      <c r="B81" s="1037" t="s">
        <v>2161</v>
      </c>
      <c r="C81" s="1038"/>
      <c r="D81" s="1038"/>
      <c r="E81" s="1038"/>
      <c r="F81" s="1038"/>
      <c r="G81" s="1038"/>
      <c r="H81" s="1038"/>
      <c r="I81" s="1038"/>
      <c r="J81" s="1038"/>
      <c r="K81" s="1038"/>
      <c r="L81" s="1038"/>
      <c r="M81" s="1038"/>
      <c r="N81" s="1038"/>
      <c r="O81" s="1039"/>
    </row>
    <row r="82" spans="2:15" s="34" customFormat="1" ht="33" customHeight="1" x14ac:dyDescent="0.3">
      <c r="B82" s="1037" t="s">
        <v>2162</v>
      </c>
      <c r="C82" s="1038"/>
      <c r="D82" s="1038"/>
      <c r="E82" s="1038"/>
      <c r="F82" s="1038"/>
      <c r="G82" s="1038"/>
      <c r="H82" s="1038"/>
      <c r="I82" s="1038"/>
      <c r="J82" s="1038"/>
      <c r="K82" s="1038"/>
      <c r="L82" s="1038"/>
      <c r="M82" s="1038"/>
      <c r="N82" s="1038"/>
      <c r="O82" s="1039"/>
    </row>
    <row r="83" spans="2:15" s="34" customFormat="1" ht="33" customHeight="1" x14ac:dyDescent="0.3">
      <c r="B83" s="1037" t="s">
        <v>2163</v>
      </c>
      <c r="C83" s="1038"/>
      <c r="D83" s="1038"/>
      <c r="E83" s="1038"/>
      <c r="F83" s="1038"/>
      <c r="G83" s="1038"/>
      <c r="H83" s="1038"/>
      <c r="I83" s="1038"/>
      <c r="J83" s="1038"/>
      <c r="K83" s="1038"/>
      <c r="L83" s="1038"/>
      <c r="M83" s="1038"/>
      <c r="N83" s="1038"/>
      <c r="O83" s="1039"/>
    </row>
    <row r="84" spans="2:15" ht="33" customHeight="1" x14ac:dyDescent="0.3">
      <c r="B84" s="1037" t="s">
        <v>2164</v>
      </c>
      <c r="C84" s="1038"/>
      <c r="D84" s="1038"/>
      <c r="E84" s="1038"/>
      <c r="F84" s="1038"/>
      <c r="G84" s="1038"/>
      <c r="H84" s="1038"/>
      <c r="I84" s="1038"/>
      <c r="J84" s="1038"/>
      <c r="K84" s="1038"/>
      <c r="L84" s="1038"/>
      <c r="M84" s="1038"/>
      <c r="N84" s="1038"/>
      <c r="O84" s="1039"/>
    </row>
    <row r="85" spans="2:15" ht="33" customHeight="1" x14ac:dyDescent="0.3">
      <c r="B85" s="1037" t="s">
        <v>2165</v>
      </c>
      <c r="C85" s="1038"/>
      <c r="D85" s="1038"/>
      <c r="E85" s="1038"/>
      <c r="F85" s="1038"/>
      <c r="G85" s="1038"/>
      <c r="H85" s="1038"/>
      <c r="I85" s="1038"/>
      <c r="J85" s="1038"/>
      <c r="K85" s="1038"/>
      <c r="L85" s="1038"/>
      <c r="M85" s="1038"/>
      <c r="N85" s="1038"/>
      <c r="O85" s="1039"/>
    </row>
    <row r="86" spans="2:15" x14ac:dyDescent="0.3">
      <c r="B86" s="66"/>
      <c r="C86" s="46"/>
      <c r="D86" s="46"/>
      <c r="E86" s="46"/>
      <c r="F86" s="46"/>
      <c r="G86" s="46"/>
      <c r="H86" s="46"/>
      <c r="I86" s="46"/>
      <c r="J86" s="46"/>
      <c r="K86" s="46"/>
      <c r="L86" s="46"/>
      <c r="M86" s="46"/>
      <c r="N86" s="46"/>
      <c r="O86" s="46"/>
    </row>
    <row r="87" spans="2:15" ht="25.5" customHeight="1" x14ac:dyDescent="0.3">
      <c r="B87" s="1650" t="s">
        <v>2166</v>
      </c>
      <c r="C87" s="1651"/>
      <c r="D87" s="1651"/>
      <c r="E87" s="1651"/>
      <c r="F87" s="1651"/>
      <c r="G87" s="1651"/>
      <c r="H87" s="1651"/>
      <c r="I87" s="1651"/>
      <c r="J87" s="1651"/>
      <c r="K87" s="1651"/>
      <c r="L87" s="1651"/>
      <c r="M87" s="1651"/>
      <c r="N87" s="1651"/>
      <c r="O87" s="1652"/>
    </row>
    <row r="88" spans="2:15" ht="33" customHeight="1" x14ac:dyDescent="0.3">
      <c r="B88" s="1724" t="s">
        <v>2167</v>
      </c>
      <c r="C88" s="1725"/>
      <c r="D88" s="1725"/>
      <c r="E88" s="1725"/>
      <c r="F88" s="1725"/>
      <c r="G88" s="1725"/>
      <c r="H88" s="1725"/>
      <c r="I88" s="1725"/>
      <c r="J88" s="1725"/>
      <c r="K88" s="1725"/>
      <c r="L88" s="1725"/>
      <c r="M88" s="1725"/>
      <c r="N88" s="1725"/>
      <c r="O88" s="1726"/>
    </row>
    <row r="89" spans="2:15" ht="33" customHeight="1" x14ac:dyDescent="0.3">
      <c r="B89" s="1717" t="s">
        <v>2168</v>
      </c>
      <c r="C89" s="1718"/>
      <c r="D89" s="1718"/>
      <c r="E89" s="1718"/>
      <c r="F89" s="1718"/>
      <c r="G89" s="1718"/>
      <c r="H89" s="1718"/>
      <c r="I89" s="1718"/>
      <c r="J89" s="1718"/>
      <c r="K89" s="1718"/>
      <c r="L89" s="1718"/>
      <c r="M89" s="1718"/>
      <c r="N89" s="1718"/>
      <c r="O89" s="1719"/>
    </row>
    <row r="90" spans="2:15" ht="33" customHeight="1" x14ac:dyDescent="0.3">
      <c r="B90" s="1050" t="s">
        <v>2169</v>
      </c>
      <c r="C90" s="1051"/>
      <c r="D90" s="1051"/>
      <c r="E90" s="1051"/>
      <c r="F90" s="1051"/>
      <c r="G90" s="1051"/>
      <c r="H90" s="1051"/>
      <c r="I90" s="1051"/>
      <c r="J90" s="1051"/>
      <c r="K90" s="1051"/>
      <c r="L90" s="1051"/>
      <c r="M90" s="1051"/>
      <c r="N90" s="1051"/>
      <c r="O90" s="1052"/>
    </row>
    <row r="91" spans="2:15" ht="33" customHeight="1" x14ac:dyDescent="0.3">
      <c r="B91" s="1727" t="s">
        <v>2170</v>
      </c>
      <c r="C91" s="1728"/>
      <c r="D91" s="1728"/>
      <c r="E91" s="1728"/>
      <c r="F91" s="1728"/>
      <c r="G91" s="1728"/>
      <c r="H91" s="1728"/>
      <c r="I91" s="1728"/>
      <c r="J91" s="1728"/>
      <c r="K91" s="1728"/>
      <c r="L91" s="1728"/>
      <c r="M91" s="1728"/>
      <c r="N91" s="1728"/>
      <c r="O91" s="1729"/>
    </row>
    <row r="92" spans="2:15" ht="33" customHeight="1" x14ac:dyDescent="0.3">
      <c r="B92" s="1730" t="s">
        <v>2171</v>
      </c>
      <c r="C92" s="1731"/>
      <c r="D92" s="1731"/>
      <c r="E92" s="1731"/>
      <c r="F92" s="1731"/>
      <c r="G92" s="1731"/>
      <c r="H92" s="1731"/>
      <c r="I92" s="1731"/>
      <c r="J92" s="1731"/>
      <c r="K92" s="1731"/>
      <c r="L92" s="1731"/>
      <c r="M92" s="1731"/>
      <c r="N92" s="1731"/>
      <c r="O92" s="1732"/>
    </row>
    <row r="93" spans="2:15" ht="33" customHeight="1" x14ac:dyDescent="0.3">
      <c r="B93" s="1037" t="s">
        <v>2172</v>
      </c>
      <c r="C93" s="1038"/>
      <c r="D93" s="1038"/>
      <c r="E93" s="1038"/>
      <c r="F93" s="1038"/>
      <c r="G93" s="1038"/>
      <c r="H93" s="1038"/>
      <c r="I93" s="1038"/>
      <c r="J93" s="1038"/>
      <c r="K93" s="1038"/>
      <c r="L93" s="1038"/>
      <c r="M93" s="1038"/>
      <c r="N93" s="1038"/>
      <c r="O93" s="1039"/>
    </row>
    <row r="94" spans="2:15" ht="33" customHeight="1" x14ac:dyDescent="0.3">
      <c r="B94" s="1700" t="s">
        <v>2173</v>
      </c>
      <c r="C94" s="1701"/>
      <c r="D94" s="1701"/>
      <c r="E94" s="1701"/>
      <c r="F94" s="1701"/>
      <c r="G94" s="1701"/>
      <c r="H94" s="1701"/>
      <c r="I94" s="1701"/>
      <c r="J94" s="1701"/>
      <c r="K94" s="1701"/>
      <c r="L94" s="1701"/>
      <c r="M94" s="1701"/>
      <c r="N94" s="1701"/>
      <c r="O94" s="1702"/>
    </row>
    <row r="95" spans="2:15" ht="21.75" customHeight="1" x14ac:dyDescent="0.3">
      <c r="B95" s="1717" t="s">
        <v>2174</v>
      </c>
      <c r="C95" s="1718"/>
      <c r="D95" s="1718"/>
      <c r="E95" s="1718"/>
      <c r="F95" s="1718"/>
      <c r="G95" s="1718"/>
      <c r="H95" s="1718"/>
      <c r="I95" s="1718"/>
      <c r="J95" s="1718"/>
      <c r="K95" s="1718"/>
      <c r="L95" s="1718"/>
      <c r="M95" s="1718"/>
      <c r="N95" s="1718"/>
      <c r="O95" s="1719"/>
    </row>
    <row r="96" spans="2:15" ht="23.25" customHeight="1" x14ac:dyDescent="0.3">
      <c r="B96" s="1050" t="s">
        <v>2175</v>
      </c>
      <c r="C96" s="1051"/>
      <c r="D96" s="1051"/>
      <c r="E96" s="1051"/>
      <c r="F96" s="1051"/>
      <c r="G96" s="1051"/>
      <c r="H96" s="1051"/>
      <c r="I96" s="1051"/>
      <c r="J96" s="1051"/>
      <c r="K96" s="1051"/>
      <c r="L96" s="1051"/>
      <c r="M96" s="1051"/>
      <c r="N96" s="1051"/>
      <c r="O96" s="1052"/>
    </row>
    <row r="97" spans="2:15" ht="38.25" customHeight="1" x14ac:dyDescent="0.3">
      <c r="B97" s="1720" t="s">
        <v>2176</v>
      </c>
      <c r="C97" s="1721"/>
      <c r="D97" s="1721"/>
      <c r="E97" s="1721"/>
      <c r="F97" s="1721"/>
      <c r="G97" s="1721"/>
      <c r="H97" s="1721"/>
      <c r="I97" s="1721"/>
      <c r="J97" s="1721"/>
      <c r="K97" s="1721"/>
      <c r="L97" s="1721"/>
      <c r="M97" s="1721"/>
      <c r="N97" s="1721"/>
      <c r="O97" s="1722"/>
    </row>
  </sheetData>
  <sheetProtection algorithmName="SHA-512" hashValue="6JXmd8N3AaAQRmkmVJPPt5KGYIoK8WKypRrt8w1xDvyEe9nHZb+8L1jC0YWpmlUiLfkLJvFQvYkS3k0MIhxlpQ==" saltValue="E/pZq1fhb45MMREbfxFhWA==" spinCount="100000" sheet="1" objects="1" scenarios="1"/>
  <mergeCells count="161">
    <mergeCell ref="D51:D56"/>
    <mergeCell ref="G51:G56"/>
    <mergeCell ref="B50:C51"/>
    <mergeCell ref="D41:E41"/>
    <mergeCell ref="F41:G41"/>
    <mergeCell ref="D43:E43"/>
    <mergeCell ref="F43:G43"/>
    <mergeCell ref="B52:C52"/>
    <mergeCell ref="B40:C40"/>
    <mergeCell ref="B94:O94"/>
    <mergeCell ref="B95:O95"/>
    <mergeCell ref="B96:O96"/>
    <mergeCell ref="B85:O85"/>
    <mergeCell ref="B93:O93"/>
    <mergeCell ref="B97:O97"/>
    <mergeCell ref="L61:M61"/>
    <mergeCell ref="N61:O61"/>
    <mergeCell ref="F62:G62"/>
    <mergeCell ref="H62:I62"/>
    <mergeCell ref="J62:K62"/>
    <mergeCell ref="L62:M62"/>
    <mergeCell ref="N62:O62"/>
    <mergeCell ref="B88:O88"/>
    <mergeCell ref="B84:O84"/>
    <mergeCell ref="B89:O89"/>
    <mergeCell ref="B90:O90"/>
    <mergeCell ref="B91:O91"/>
    <mergeCell ref="B78:O78"/>
    <mergeCell ref="B79:O79"/>
    <mergeCell ref="J68:K68"/>
    <mergeCell ref="L68:M68"/>
    <mergeCell ref="B92:O92"/>
    <mergeCell ref="J69:K69"/>
    <mergeCell ref="K2:O2"/>
    <mergeCell ref="A4:O4"/>
    <mergeCell ref="B6:O6"/>
    <mergeCell ref="B36:O36"/>
    <mergeCell ref="B77:O77"/>
    <mergeCell ref="D61:E61"/>
    <mergeCell ref="F61:G61"/>
    <mergeCell ref="B61:C61"/>
    <mergeCell ref="B59:O59"/>
    <mergeCell ref="B32:O32"/>
    <mergeCell ref="B33:O33"/>
    <mergeCell ref="B31:O31"/>
    <mergeCell ref="I38:L38"/>
    <mergeCell ref="N38:O38"/>
    <mergeCell ref="D39:E39"/>
    <mergeCell ref="F39:G39"/>
    <mergeCell ref="D40:E40"/>
    <mergeCell ref="F40:G40"/>
    <mergeCell ref="D44:E44"/>
    <mergeCell ref="F44:G44"/>
    <mergeCell ref="B44:C44"/>
    <mergeCell ref="B38:C39"/>
    <mergeCell ref="D42:E42"/>
    <mergeCell ref="L69:M69"/>
    <mergeCell ref="B8:O8"/>
    <mergeCell ref="B9:F9"/>
    <mergeCell ref="B87:O87"/>
    <mergeCell ref="B62:C70"/>
    <mergeCell ref="F66:O66"/>
    <mergeCell ref="F67:G67"/>
    <mergeCell ref="H67:I67"/>
    <mergeCell ref="J67:K67"/>
    <mergeCell ref="L67:M67"/>
    <mergeCell ref="N67:O67"/>
    <mergeCell ref="F64:G64"/>
    <mergeCell ref="H64:I64"/>
    <mergeCell ref="J64:K64"/>
    <mergeCell ref="L64:M64"/>
    <mergeCell ref="N64:O64"/>
    <mergeCell ref="F63:G63"/>
    <mergeCell ref="H63:I63"/>
    <mergeCell ref="J63:K63"/>
    <mergeCell ref="H61:I61"/>
    <mergeCell ref="J61:K61"/>
    <mergeCell ref="N69:O69"/>
    <mergeCell ref="B71:O71"/>
    <mergeCell ref="B80:O80"/>
    <mergeCell ref="F68:G68"/>
    <mergeCell ref="B83:O83"/>
    <mergeCell ref="G9:J9"/>
    <mergeCell ref="G14:J14"/>
    <mergeCell ref="K9:O9"/>
    <mergeCell ref="G26:J26"/>
    <mergeCell ref="F42:G42"/>
    <mergeCell ref="D62:E65"/>
    <mergeCell ref="N70:O70"/>
    <mergeCell ref="F70:G70"/>
    <mergeCell ref="H70:I70"/>
    <mergeCell ref="J70:K70"/>
    <mergeCell ref="F65:G65"/>
    <mergeCell ref="H65:I65"/>
    <mergeCell ref="J65:K65"/>
    <mergeCell ref="H68:I68"/>
    <mergeCell ref="B42:C42"/>
    <mergeCell ref="B43:C43"/>
    <mergeCell ref="D50:J50"/>
    <mergeCell ref="B54:C54"/>
    <mergeCell ref="B55:C55"/>
    <mergeCell ref="B56:C56"/>
    <mergeCell ref="D38:G38"/>
    <mergeCell ref="B53:C53"/>
    <mergeCell ref="B41:C41"/>
    <mergeCell ref="K10:O10"/>
    <mergeCell ref="K11:O11"/>
    <mergeCell ref="K12:O12"/>
    <mergeCell ref="K13:O13"/>
    <mergeCell ref="K14:O14"/>
    <mergeCell ref="K15:O15"/>
    <mergeCell ref="K16:O16"/>
    <mergeCell ref="K17:O17"/>
    <mergeCell ref="B82:O82"/>
    <mergeCell ref="L65:M65"/>
    <mergeCell ref="N63:O63"/>
    <mergeCell ref="N68:O68"/>
    <mergeCell ref="D66:E66"/>
    <mergeCell ref="N65:O65"/>
    <mergeCell ref="L63:M63"/>
    <mergeCell ref="B72:O72"/>
    <mergeCell ref="L70:M70"/>
    <mergeCell ref="B81:O81"/>
    <mergeCell ref="B76:O76"/>
    <mergeCell ref="D67:E70"/>
    <mergeCell ref="B74:O74"/>
    <mergeCell ref="B73:O73"/>
    <mergeCell ref="F69:G69"/>
    <mergeCell ref="H69:I69"/>
    <mergeCell ref="B10:F13"/>
    <mergeCell ref="G10:J10"/>
    <mergeCell ref="G11:J11"/>
    <mergeCell ref="G12:J12"/>
    <mergeCell ref="G13:J13"/>
    <mergeCell ref="B14:F17"/>
    <mergeCell ref="G15:J15"/>
    <mergeCell ref="G16:J16"/>
    <mergeCell ref="G17:J17"/>
    <mergeCell ref="B26:F29"/>
    <mergeCell ref="G27:J27"/>
    <mergeCell ref="G28:J28"/>
    <mergeCell ref="G29:J29"/>
    <mergeCell ref="B22:F25"/>
    <mergeCell ref="B18:F21"/>
    <mergeCell ref="G18:J18"/>
    <mergeCell ref="K18:O21"/>
    <mergeCell ref="G19:J19"/>
    <mergeCell ref="G20:J20"/>
    <mergeCell ref="G21:J21"/>
    <mergeCell ref="G22:J22"/>
    <mergeCell ref="G23:J23"/>
    <mergeCell ref="G25:J25"/>
    <mergeCell ref="G24:J24"/>
    <mergeCell ref="K22:O22"/>
    <mergeCell ref="K29:O29"/>
    <mergeCell ref="K23:O23"/>
    <mergeCell ref="K24:O24"/>
    <mergeCell ref="K25:O25"/>
    <mergeCell ref="K26:O26"/>
    <mergeCell ref="K27:O27"/>
    <mergeCell ref="K28:O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66"/>
  <sheetViews>
    <sheetView topLeftCell="G1" zoomScale="80" zoomScaleNormal="80" workbookViewId="0">
      <selection activeCell="O13" sqref="O13"/>
    </sheetView>
  </sheetViews>
  <sheetFormatPr defaultRowHeight="14.4" x14ac:dyDescent="0.3"/>
  <cols>
    <col min="1" max="2" width="10.88671875" customWidth="1"/>
    <col min="3" max="3" width="18.109375" customWidth="1"/>
    <col min="4" max="4" width="36.5546875" style="79" customWidth="1"/>
    <col min="5" max="5" width="15.5546875" customWidth="1"/>
    <col min="6" max="6" width="10.5546875" customWidth="1"/>
    <col min="7" max="7" width="13.44140625" customWidth="1"/>
    <col min="8" max="8" width="15.44140625" customWidth="1"/>
    <col min="9" max="9" width="13.109375" customWidth="1"/>
    <col min="10" max="14" width="9.44140625" customWidth="1"/>
    <col min="15" max="15" width="67.6640625" customWidth="1"/>
    <col min="16" max="16" width="9.44140625" customWidth="1"/>
    <col min="17" max="17" width="8.6640625" bestFit="1" customWidth="1"/>
    <col min="18" max="18" width="9.44140625" customWidth="1"/>
    <col min="19" max="19" width="8.6640625" bestFit="1" customWidth="1"/>
    <col min="20" max="20" width="9.44140625" customWidth="1"/>
    <col min="21" max="21" width="8.6640625" bestFit="1" customWidth="1"/>
    <col min="22" max="22" width="9.5546875" customWidth="1"/>
    <col min="23" max="23" width="19.44140625" customWidth="1"/>
    <col min="26" max="30" width="7.5546875" customWidth="1"/>
    <col min="31" max="31" width="7" customWidth="1"/>
    <col min="32" max="32" width="16" customWidth="1"/>
  </cols>
  <sheetData>
    <row r="1" spans="1:60" ht="12" customHeight="1" x14ac:dyDescent="0.3">
      <c r="C1" s="1"/>
    </row>
    <row r="2" spans="1:60" s="12" customFormat="1" ht="30" customHeight="1" x14ac:dyDescent="0.3">
      <c r="A2" s="16"/>
      <c r="B2" s="15" t="s">
        <v>3</v>
      </c>
      <c r="C2" s="15"/>
      <c r="D2" s="103"/>
      <c r="E2" s="9"/>
      <c r="F2" s="9"/>
      <c r="G2" s="9"/>
      <c r="H2" s="9"/>
      <c r="I2" s="9"/>
      <c r="J2" s="10"/>
      <c r="K2" s="10"/>
      <c r="L2" s="10"/>
      <c r="M2" s="10"/>
      <c r="N2" s="10"/>
      <c r="O2" s="9"/>
      <c r="P2" s="10"/>
      <c r="Q2" s="24"/>
      <c r="R2" s="24"/>
      <c r="S2" s="24"/>
      <c r="T2" s="24"/>
      <c r="U2" s="24"/>
      <c r="V2" s="24"/>
      <c r="W2" s="24"/>
      <c r="X2" s="24"/>
      <c r="Y2" s="24"/>
      <c r="Z2" s="24"/>
      <c r="AA2" s="24"/>
      <c r="AB2" s="862" t="s">
        <v>4</v>
      </c>
      <c r="AC2" s="862"/>
      <c r="AD2" s="862"/>
      <c r="AE2" s="862"/>
      <c r="AF2" s="862"/>
    </row>
    <row r="3" spans="1:60" s="12" customFormat="1" ht="15.75" customHeight="1" x14ac:dyDescent="0.3">
      <c r="A3" s="13"/>
      <c r="B3" s="13"/>
      <c r="C3" s="13"/>
      <c r="D3" s="104"/>
      <c r="E3" s="11"/>
      <c r="F3" s="11"/>
      <c r="G3" s="11"/>
      <c r="H3" s="11"/>
      <c r="I3" s="11"/>
      <c r="O3" s="11"/>
      <c r="Q3" s="14"/>
      <c r="R3" s="14"/>
      <c r="S3" s="14"/>
      <c r="T3" s="14"/>
      <c r="U3" s="14"/>
    </row>
    <row r="4" spans="1:60" ht="17.399999999999999" x14ac:dyDescent="0.3">
      <c r="A4" s="1477" t="s">
        <v>2177</v>
      </c>
      <c r="B4" s="1477"/>
      <c r="C4" s="1477"/>
      <c r="D4" s="1477"/>
      <c r="E4" s="1477"/>
      <c r="F4" s="1477"/>
      <c r="G4" s="1477"/>
      <c r="H4" s="1477"/>
      <c r="I4" s="1477"/>
      <c r="J4" s="1477"/>
      <c r="K4" s="1477"/>
      <c r="L4" s="1477"/>
      <c r="M4" s="1477"/>
      <c r="N4" s="1477"/>
      <c r="O4" s="1477"/>
      <c r="P4" s="1477"/>
      <c r="Q4" s="1477"/>
      <c r="R4" s="1477"/>
      <c r="S4" s="1477"/>
      <c r="T4" s="1477"/>
      <c r="U4" s="1477"/>
      <c r="V4" s="1477"/>
      <c r="W4" s="1477"/>
      <c r="X4" s="1477"/>
      <c r="Y4" s="1477"/>
      <c r="Z4" s="1477"/>
      <c r="AA4" s="1477"/>
      <c r="AB4" s="1477"/>
      <c r="AC4" s="1477"/>
      <c r="AD4" s="1477"/>
      <c r="AE4" s="1477"/>
      <c r="AF4" s="1477"/>
    </row>
    <row r="5" spans="1:60" x14ac:dyDescent="0.3">
      <c r="A5" s="863"/>
      <c r="B5" s="863"/>
      <c r="C5" s="863"/>
      <c r="D5" s="863"/>
      <c r="E5" s="863"/>
      <c r="F5" s="863"/>
      <c r="G5" s="863"/>
      <c r="H5" s="3"/>
      <c r="I5" s="3"/>
      <c r="J5" s="3"/>
      <c r="K5" s="3"/>
      <c r="L5" s="3"/>
      <c r="M5" s="3"/>
      <c r="N5" s="3"/>
      <c r="O5" s="3"/>
      <c r="P5" s="3"/>
      <c r="Q5" s="3"/>
      <c r="R5" s="3"/>
      <c r="S5" s="3"/>
      <c r="T5" s="3"/>
      <c r="U5" s="3"/>
    </row>
    <row r="6" spans="1:60" ht="15" customHeight="1" x14ac:dyDescent="0.3">
      <c r="A6" s="933" t="s">
        <v>2178</v>
      </c>
      <c r="B6" s="934"/>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5"/>
    </row>
    <row r="8" spans="1:60" ht="21" x14ac:dyDescent="0.4">
      <c r="C8" s="2"/>
      <c r="D8" s="105"/>
      <c r="E8" s="18"/>
      <c r="F8" s="18"/>
      <c r="H8" s="18"/>
      <c r="I8" s="18"/>
      <c r="J8" s="18"/>
      <c r="K8" s="1776" t="s">
        <v>352</v>
      </c>
      <c r="L8" s="1777"/>
      <c r="M8" s="1777"/>
      <c r="N8" s="1777"/>
      <c r="O8" s="1777"/>
      <c r="P8" s="1777"/>
      <c r="Q8" s="1777"/>
      <c r="R8" s="1777"/>
      <c r="S8" s="1777"/>
      <c r="T8" s="1777"/>
      <c r="U8" s="1777"/>
      <c r="V8" s="1777"/>
      <c r="W8" s="1777"/>
      <c r="X8" s="1777"/>
      <c r="Y8" s="1777"/>
      <c r="Z8" s="1777"/>
      <c r="AA8" s="1777"/>
      <c r="AB8" s="1777"/>
      <c r="AC8" s="1777"/>
      <c r="AD8" s="1777"/>
      <c r="AE8" s="1777"/>
      <c r="AF8" s="1778"/>
    </row>
    <row r="9" spans="1:60" ht="21" customHeight="1" x14ac:dyDescent="0.3">
      <c r="A9" s="1739" t="s">
        <v>353</v>
      </c>
      <c r="B9" s="1740"/>
      <c r="C9" s="1740" t="s">
        <v>2179</v>
      </c>
      <c r="D9" s="1740" t="s">
        <v>2180</v>
      </c>
      <c r="E9" s="1740" t="s">
        <v>2181</v>
      </c>
      <c r="F9" s="1749" t="s">
        <v>2182</v>
      </c>
      <c r="G9" s="1749" t="s">
        <v>356</v>
      </c>
      <c r="H9" s="1749" t="s">
        <v>357</v>
      </c>
      <c r="I9" s="1762" t="s">
        <v>359</v>
      </c>
      <c r="J9" s="1763"/>
      <c r="K9" s="1763"/>
      <c r="L9" s="1763"/>
      <c r="M9" s="1763"/>
      <c r="N9" s="1764"/>
      <c r="O9" s="1765" t="s">
        <v>360</v>
      </c>
      <c r="P9" s="1766"/>
      <c r="Q9" s="1766"/>
      <c r="R9" s="1766"/>
      <c r="S9" s="1766"/>
      <c r="T9" s="1766"/>
      <c r="U9" s="1766"/>
      <c r="V9" s="1766"/>
      <c r="W9" s="1767"/>
      <c r="X9" s="1770" t="s">
        <v>361</v>
      </c>
      <c r="Y9" s="1740"/>
      <c r="Z9" s="1770" t="s">
        <v>2183</v>
      </c>
      <c r="AA9" s="1773"/>
      <c r="AB9" s="1773"/>
      <c r="AC9" s="1773"/>
      <c r="AD9" s="1773"/>
      <c r="AE9" s="1482" t="s">
        <v>363</v>
      </c>
      <c r="AF9" s="1516" t="s">
        <v>189</v>
      </c>
    </row>
    <row r="10" spans="1:60" ht="48" customHeight="1" x14ac:dyDescent="0.3">
      <c r="A10" s="1741"/>
      <c r="B10" s="1742"/>
      <c r="C10" s="1742"/>
      <c r="D10" s="1750"/>
      <c r="E10" s="1750"/>
      <c r="F10" s="1750"/>
      <c r="G10" s="1750"/>
      <c r="H10" s="1750"/>
      <c r="I10" s="1753" t="s">
        <v>364</v>
      </c>
      <c r="J10" s="1754"/>
      <c r="K10" s="1753" t="s">
        <v>365</v>
      </c>
      <c r="L10" s="1754"/>
      <c r="M10" s="1753" t="s">
        <v>2184</v>
      </c>
      <c r="N10" s="1754"/>
      <c r="O10" s="1757" t="s">
        <v>2185</v>
      </c>
      <c r="P10" s="1759" t="s">
        <v>2186</v>
      </c>
      <c r="Q10" s="1760"/>
      <c r="R10" s="1760"/>
      <c r="S10" s="1760"/>
      <c r="T10" s="1760"/>
      <c r="U10" s="1761"/>
      <c r="V10" s="1753" t="s">
        <v>368</v>
      </c>
      <c r="W10" s="1754"/>
      <c r="X10" s="1771"/>
      <c r="Y10" s="1742"/>
      <c r="Z10" s="1771"/>
      <c r="AA10" s="1774"/>
      <c r="AB10" s="1774"/>
      <c r="AC10" s="1774"/>
      <c r="AD10" s="1774"/>
      <c r="AE10" s="999"/>
      <c r="AF10" s="1517"/>
    </row>
    <row r="11" spans="1:60" ht="18" customHeight="1" x14ac:dyDescent="0.3">
      <c r="A11" s="1743"/>
      <c r="B11" s="1744"/>
      <c r="C11" s="1742"/>
      <c r="D11" s="1750"/>
      <c r="E11" s="1750"/>
      <c r="F11" s="1750"/>
      <c r="G11" s="1750"/>
      <c r="H11" s="1750"/>
      <c r="I11" s="1755"/>
      <c r="J11" s="1756"/>
      <c r="K11" s="1755"/>
      <c r="L11" s="1756"/>
      <c r="M11" s="1755"/>
      <c r="N11" s="1756"/>
      <c r="O11" s="1758"/>
      <c r="P11" s="1759" t="s">
        <v>2187</v>
      </c>
      <c r="Q11" s="1761"/>
      <c r="R11" s="1759" t="s">
        <v>2188</v>
      </c>
      <c r="S11" s="1761"/>
      <c r="T11" s="1759" t="s">
        <v>2189</v>
      </c>
      <c r="U11" s="1761"/>
      <c r="V11" s="1755"/>
      <c r="W11" s="1756"/>
      <c r="X11" s="1772"/>
      <c r="Y11" s="1744"/>
      <c r="Z11" s="1772"/>
      <c r="AA11" s="1775"/>
      <c r="AB11" s="1775"/>
      <c r="AC11" s="1775"/>
      <c r="AD11" s="1775"/>
      <c r="AE11" s="999"/>
      <c r="AF11" s="1517"/>
    </row>
    <row r="12" spans="1:60" ht="25.5" customHeight="1" x14ac:dyDescent="0.3">
      <c r="A12" s="47" t="s">
        <v>369</v>
      </c>
      <c r="B12" s="106" t="s">
        <v>370</v>
      </c>
      <c r="C12" s="1744"/>
      <c r="D12" s="1779"/>
      <c r="E12" s="1779"/>
      <c r="F12" s="1779"/>
      <c r="G12" s="1779"/>
      <c r="H12" s="1779"/>
      <c r="I12" s="106" t="s">
        <v>371</v>
      </c>
      <c r="J12" s="106" t="s">
        <v>372</v>
      </c>
      <c r="K12" s="106" t="s">
        <v>372</v>
      </c>
      <c r="L12" s="106" t="s">
        <v>373</v>
      </c>
      <c r="M12" s="106" t="s">
        <v>372</v>
      </c>
      <c r="N12" s="106" t="s">
        <v>373</v>
      </c>
      <c r="O12" s="1780"/>
      <c r="P12" s="106" t="s">
        <v>372</v>
      </c>
      <c r="Q12" s="106" t="s">
        <v>373</v>
      </c>
      <c r="R12" s="106" t="s">
        <v>372</v>
      </c>
      <c r="S12" s="106" t="s">
        <v>373</v>
      </c>
      <c r="T12" s="106" t="s">
        <v>372</v>
      </c>
      <c r="U12" s="106" t="s">
        <v>373</v>
      </c>
      <c r="V12" s="106" t="s">
        <v>374</v>
      </c>
      <c r="W12" s="106" t="s">
        <v>375</v>
      </c>
      <c r="X12" s="106" t="s">
        <v>374</v>
      </c>
      <c r="Y12" s="106" t="s">
        <v>376</v>
      </c>
      <c r="Z12" s="45" t="s">
        <v>2190</v>
      </c>
      <c r="AA12" s="45" t="s">
        <v>2191</v>
      </c>
      <c r="AB12" s="45" t="s">
        <v>2192</v>
      </c>
      <c r="AC12" s="45" t="s">
        <v>2193</v>
      </c>
      <c r="AD12" s="680" t="s">
        <v>2194</v>
      </c>
      <c r="AE12" s="999"/>
      <c r="AF12" s="1517"/>
    </row>
    <row r="13" spans="1:60" s="102" customFormat="1" ht="409.2" customHeight="1" x14ac:dyDescent="0.3">
      <c r="A13" s="550" t="s">
        <v>2195</v>
      </c>
      <c r="B13" s="550" t="s">
        <v>2196</v>
      </c>
      <c r="C13" s="550" t="s">
        <v>2197</v>
      </c>
      <c r="D13" s="100" t="s">
        <v>2540</v>
      </c>
      <c r="E13" s="195" t="s">
        <v>2198</v>
      </c>
      <c r="F13" s="550">
        <v>13</v>
      </c>
      <c r="G13" s="550" t="s">
        <v>2199</v>
      </c>
      <c r="H13" s="341" t="s">
        <v>2200</v>
      </c>
      <c r="I13" s="346" t="s">
        <v>1687</v>
      </c>
      <c r="J13" s="341">
        <v>4</v>
      </c>
      <c r="K13" s="341">
        <v>4</v>
      </c>
      <c r="L13" s="551">
        <f>IF(K13="-----","-----",K13/J13)</f>
        <v>1</v>
      </c>
      <c r="M13" s="341">
        <v>4</v>
      </c>
      <c r="N13" s="551">
        <f>IF(M13="-----","-----",M13/K13)</f>
        <v>1</v>
      </c>
      <c r="O13" s="796" t="s">
        <v>2201</v>
      </c>
      <c r="P13" s="99" t="s">
        <v>2202</v>
      </c>
      <c r="Q13" s="551" t="s">
        <v>1958</v>
      </c>
      <c r="R13" s="99" t="s">
        <v>1958</v>
      </c>
      <c r="S13" s="551" t="s">
        <v>1958</v>
      </c>
      <c r="T13" s="99" t="s">
        <v>1958</v>
      </c>
      <c r="U13" s="551" t="s">
        <v>1958</v>
      </c>
      <c r="V13" s="99" t="s">
        <v>394</v>
      </c>
      <c r="W13" s="341" t="s">
        <v>2203</v>
      </c>
      <c r="X13" s="552" t="s">
        <v>394</v>
      </c>
      <c r="Y13" s="340" t="s">
        <v>1956</v>
      </c>
      <c r="Z13" s="340" t="s">
        <v>1956</v>
      </c>
      <c r="AA13" s="340" t="s">
        <v>2202</v>
      </c>
      <c r="AB13" s="340" t="s">
        <v>2202</v>
      </c>
      <c r="AC13" s="340" t="s">
        <v>1956</v>
      </c>
      <c r="AD13" s="527" t="s">
        <v>2202</v>
      </c>
      <c r="AE13" s="340" t="s">
        <v>1956</v>
      </c>
      <c r="AF13" s="643" t="s">
        <v>2204</v>
      </c>
      <c r="AG13"/>
      <c r="AH13"/>
      <c r="AI13"/>
      <c r="AJ13"/>
      <c r="AK13"/>
      <c r="AL13"/>
      <c r="AM13"/>
      <c r="AN13"/>
      <c r="AO13"/>
      <c r="AP13"/>
      <c r="AQ13"/>
      <c r="AR13"/>
      <c r="AS13"/>
      <c r="AT13"/>
      <c r="AU13"/>
      <c r="AV13"/>
      <c r="AW13"/>
      <c r="AX13"/>
      <c r="AY13"/>
      <c r="AZ13"/>
      <c r="BA13"/>
      <c r="BB13"/>
      <c r="BC13"/>
      <c r="BD13"/>
      <c r="BE13"/>
      <c r="BF13"/>
      <c r="BG13"/>
      <c r="BH13"/>
    </row>
    <row r="14" spans="1:60" s="102" customFormat="1" ht="384" x14ac:dyDescent="0.3">
      <c r="A14" s="550" t="s">
        <v>2195</v>
      </c>
      <c r="B14" s="550" t="s">
        <v>2196</v>
      </c>
      <c r="C14" s="550" t="s">
        <v>2197</v>
      </c>
      <c r="D14" s="100" t="s">
        <v>2541</v>
      </c>
      <c r="E14" s="195" t="s">
        <v>2198</v>
      </c>
      <c r="F14" s="550">
        <v>13</v>
      </c>
      <c r="G14" s="550" t="s">
        <v>2199</v>
      </c>
      <c r="H14" s="341" t="s">
        <v>2200</v>
      </c>
      <c r="I14" s="346" t="s">
        <v>1687</v>
      </c>
      <c r="J14" s="341">
        <v>13</v>
      </c>
      <c r="K14" s="341">
        <v>12</v>
      </c>
      <c r="L14" s="551">
        <f>IF(K14="-----","-----",K14/J14)</f>
        <v>0.92307692307692313</v>
      </c>
      <c r="M14" s="341">
        <v>12</v>
      </c>
      <c r="N14" s="551">
        <f>IF(M14="-----","-----",M14/K14)</f>
        <v>1</v>
      </c>
      <c r="O14" s="796" t="s">
        <v>2205</v>
      </c>
      <c r="P14" s="99" t="s">
        <v>2202</v>
      </c>
      <c r="Q14" s="551" t="s">
        <v>1958</v>
      </c>
      <c r="R14" s="99" t="s">
        <v>1958</v>
      </c>
      <c r="S14" s="551" t="s">
        <v>1958</v>
      </c>
      <c r="T14" s="99" t="s">
        <v>1958</v>
      </c>
      <c r="U14" s="551" t="s">
        <v>1958</v>
      </c>
      <c r="V14" s="99" t="s">
        <v>394</v>
      </c>
      <c r="W14" s="341" t="s">
        <v>2203</v>
      </c>
      <c r="X14" s="552" t="s">
        <v>394</v>
      </c>
      <c r="Y14" s="340" t="s">
        <v>1956</v>
      </c>
      <c r="Z14" s="340" t="s">
        <v>1956</v>
      </c>
      <c r="AA14" s="340" t="s">
        <v>2202</v>
      </c>
      <c r="AB14" s="340" t="s">
        <v>2202</v>
      </c>
      <c r="AC14" s="340" t="s">
        <v>1956</v>
      </c>
      <c r="AD14" s="527" t="s">
        <v>2202</v>
      </c>
      <c r="AE14" s="340" t="s">
        <v>1956</v>
      </c>
      <c r="AF14" s="643" t="s">
        <v>2204</v>
      </c>
      <c r="AG14"/>
      <c r="AH14"/>
      <c r="AI14"/>
      <c r="AJ14"/>
      <c r="AK14"/>
      <c r="AL14"/>
      <c r="AM14"/>
      <c r="AN14"/>
      <c r="AO14"/>
      <c r="AP14"/>
      <c r="AQ14"/>
      <c r="AR14"/>
      <c r="AS14"/>
      <c r="AT14"/>
      <c r="AU14"/>
      <c r="AV14"/>
      <c r="AW14"/>
      <c r="AX14"/>
      <c r="AY14"/>
      <c r="AZ14"/>
      <c r="BA14"/>
      <c r="BB14"/>
      <c r="BC14"/>
      <c r="BD14"/>
      <c r="BE14"/>
      <c r="BF14"/>
      <c r="BG14"/>
      <c r="BH14"/>
    </row>
    <row r="15" spans="1:60" s="102" customFormat="1" ht="351" customHeight="1" x14ac:dyDescent="0.3">
      <c r="A15" s="550" t="s">
        <v>2195</v>
      </c>
      <c r="B15" s="550" t="s">
        <v>2196</v>
      </c>
      <c r="C15" s="550" t="s">
        <v>2206</v>
      </c>
      <c r="D15" s="553" t="s">
        <v>2207</v>
      </c>
      <c r="E15" s="550" t="s">
        <v>2208</v>
      </c>
      <c r="F15" s="550">
        <v>15</v>
      </c>
      <c r="G15" s="550" t="s">
        <v>2209</v>
      </c>
      <c r="H15" s="667" t="s">
        <v>2210</v>
      </c>
      <c r="I15" s="346" t="s">
        <v>1687</v>
      </c>
      <c r="J15" s="99">
        <v>11</v>
      </c>
      <c r="K15" s="99">
        <v>10</v>
      </c>
      <c r="L15" s="101">
        <f t="shared" ref="L15" si="0">IF(K15="-----","-----",K15/J15)</f>
        <v>0.90909090909090906</v>
      </c>
      <c r="M15" s="99">
        <v>9</v>
      </c>
      <c r="N15" s="101">
        <f t="shared" ref="N15:N19" si="1">IF(M15="-----","-----",M15/K15)</f>
        <v>0.9</v>
      </c>
      <c r="O15" s="666" t="s">
        <v>2211</v>
      </c>
      <c r="P15" s="99">
        <v>0</v>
      </c>
      <c r="Q15" s="101">
        <f t="shared" ref="Q15" si="2">IF(P15="-----","-----",P15/K15)</f>
        <v>0</v>
      </c>
      <c r="R15" s="99">
        <v>0</v>
      </c>
      <c r="S15" s="101">
        <f t="shared" ref="S15" si="3">IF(R15="-----","-----",R15/K15)</f>
        <v>0</v>
      </c>
      <c r="T15" s="99">
        <v>10</v>
      </c>
      <c r="U15" s="101">
        <f t="shared" ref="U15" si="4">IF(T15="-----","-----",T15/K15)</f>
        <v>1</v>
      </c>
      <c r="V15" s="99" t="s">
        <v>394</v>
      </c>
      <c r="W15" s="341" t="s">
        <v>2203</v>
      </c>
      <c r="X15" s="552" t="s">
        <v>394</v>
      </c>
      <c r="Y15" s="340" t="s">
        <v>1956</v>
      </c>
      <c r="Z15" s="340" t="s">
        <v>1956</v>
      </c>
      <c r="AA15" s="340" t="s">
        <v>2202</v>
      </c>
      <c r="AB15" s="340" t="s">
        <v>2202</v>
      </c>
      <c r="AC15" s="340" t="s">
        <v>1956</v>
      </c>
      <c r="AD15" s="527" t="s">
        <v>394</v>
      </c>
      <c r="AE15" s="340" t="s">
        <v>1956</v>
      </c>
      <c r="AF15" s="675" t="s">
        <v>2212</v>
      </c>
      <c r="AG15"/>
      <c r="AH15"/>
      <c r="AI15"/>
      <c r="AJ15"/>
      <c r="AK15"/>
      <c r="AL15"/>
      <c r="AM15"/>
      <c r="AN15"/>
      <c r="AO15"/>
      <c r="AP15"/>
      <c r="AQ15"/>
      <c r="AR15"/>
      <c r="AS15"/>
      <c r="AT15"/>
      <c r="AU15"/>
      <c r="AV15"/>
      <c r="AW15"/>
      <c r="AX15"/>
      <c r="AY15"/>
      <c r="AZ15"/>
      <c r="BA15"/>
      <c r="BB15"/>
      <c r="BC15"/>
      <c r="BD15"/>
      <c r="BE15"/>
      <c r="BF15"/>
      <c r="BG15"/>
      <c r="BH15"/>
    </row>
    <row r="16" spans="1:60" s="102" customFormat="1" ht="92.4" x14ac:dyDescent="0.3">
      <c r="A16" s="550" t="s">
        <v>2195</v>
      </c>
      <c r="B16" s="550" t="s">
        <v>2196</v>
      </c>
      <c r="C16" s="550" t="s">
        <v>2213</v>
      </c>
      <c r="D16" s="553" t="s">
        <v>2214</v>
      </c>
      <c r="E16" s="550" t="s">
        <v>2215</v>
      </c>
      <c r="F16" s="550">
        <v>3</v>
      </c>
      <c r="G16" s="550" t="s">
        <v>2216</v>
      </c>
      <c r="H16" s="667" t="s">
        <v>2210</v>
      </c>
      <c r="I16" s="346" t="s">
        <v>1687</v>
      </c>
      <c r="J16" s="99">
        <v>23</v>
      </c>
      <c r="K16" s="99">
        <v>23</v>
      </c>
      <c r="L16" s="101">
        <f>IF(K16="-----",O17-----"",K16/J16)</f>
        <v>1</v>
      </c>
      <c r="M16" s="99">
        <v>23</v>
      </c>
      <c r="N16" s="101">
        <f t="shared" si="1"/>
        <v>1</v>
      </c>
      <c r="O16" s="529" t="s">
        <v>2217</v>
      </c>
      <c r="P16" s="99" t="s">
        <v>2202</v>
      </c>
      <c r="Q16" s="99" t="s">
        <v>2202</v>
      </c>
      <c r="R16" s="101" t="s">
        <v>2202</v>
      </c>
      <c r="S16" s="99" t="s">
        <v>2202</v>
      </c>
      <c r="T16" s="101" t="s">
        <v>2202</v>
      </c>
      <c r="U16" s="101" t="s">
        <v>2202</v>
      </c>
      <c r="V16" s="99" t="s">
        <v>394</v>
      </c>
      <c r="W16" s="341" t="s">
        <v>2203</v>
      </c>
      <c r="X16" s="350" t="s">
        <v>394</v>
      </c>
      <c r="Y16" s="196" t="s">
        <v>2202</v>
      </c>
      <c r="Z16" s="196" t="s">
        <v>2202</v>
      </c>
      <c r="AA16" s="196" t="s">
        <v>2202</v>
      </c>
      <c r="AB16" s="196" t="s">
        <v>2202</v>
      </c>
      <c r="AC16" s="196" t="s">
        <v>2202</v>
      </c>
      <c r="AD16" s="679" t="s">
        <v>2202</v>
      </c>
      <c r="AE16" s="341" t="s">
        <v>394</v>
      </c>
      <c r="AF16" s="676" t="s">
        <v>2218</v>
      </c>
      <c r="AG16"/>
      <c r="AH16"/>
      <c r="AI16"/>
      <c r="AJ16"/>
      <c r="AK16"/>
      <c r="AL16"/>
      <c r="AM16"/>
      <c r="AN16"/>
      <c r="AO16"/>
      <c r="AP16"/>
      <c r="AQ16"/>
      <c r="AR16"/>
      <c r="AS16"/>
      <c r="AT16"/>
      <c r="AU16"/>
      <c r="AV16"/>
      <c r="AW16"/>
      <c r="AX16"/>
      <c r="AY16"/>
      <c r="AZ16"/>
      <c r="BA16"/>
      <c r="BB16"/>
      <c r="BC16"/>
      <c r="BD16"/>
      <c r="BE16"/>
      <c r="BF16"/>
      <c r="BG16"/>
      <c r="BH16"/>
    </row>
    <row r="17" spans="1:71" s="102" customFormat="1" ht="92.4" x14ac:dyDescent="0.3">
      <c r="A17" s="550" t="s">
        <v>2195</v>
      </c>
      <c r="B17" s="550" t="s">
        <v>2196</v>
      </c>
      <c r="C17" s="550" t="s">
        <v>2219</v>
      </c>
      <c r="D17" s="553" t="s">
        <v>2220</v>
      </c>
      <c r="E17" s="550" t="s">
        <v>2221</v>
      </c>
      <c r="F17" s="550">
        <v>3</v>
      </c>
      <c r="G17" s="550" t="s">
        <v>2216</v>
      </c>
      <c r="H17" s="667" t="s">
        <v>2210</v>
      </c>
      <c r="I17" s="346" t="s">
        <v>1687</v>
      </c>
      <c r="J17" s="99">
        <v>20</v>
      </c>
      <c r="K17" s="99">
        <v>20</v>
      </c>
      <c r="L17" s="101">
        <f t="shared" ref="L17:L19" si="5">IF(K17="-----","-----",K17/J17)</f>
        <v>1</v>
      </c>
      <c r="M17" s="99">
        <v>20</v>
      </c>
      <c r="N17" s="101">
        <f t="shared" si="1"/>
        <v>1</v>
      </c>
      <c r="O17" s="529" t="s">
        <v>2222</v>
      </c>
      <c r="P17" s="99" t="s">
        <v>2202</v>
      </c>
      <c r="Q17" s="99" t="s">
        <v>2202</v>
      </c>
      <c r="R17" s="101" t="s">
        <v>2202</v>
      </c>
      <c r="S17" s="99" t="s">
        <v>2202</v>
      </c>
      <c r="T17" s="101" t="s">
        <v>2202</v>
      </c>
      <c r="U17" s="101" t="s">
        <v>2202</v>
      </c>
      <c r="V17" s="99" t="s">
        <v>394</v>
      </c>
      <c r="W17" s="341" t="s">
        <v>2203</v>
      </c>
      <c r="X17" s="350" t="s">
        <v>394</v>
      </c>
      <c r="Y17" s="196" t="s">
        <v>2202</v>
      </c>
      <c r="Z17" s="196" t="s">
        <v>2202</v>
      </c>
      <c r="AA17" s="196" t="s">
        <v>2202</v>
      </c>
      <c r="AB17" s="196" t="s">
        <v>2202</v>
      </c>
      <c r="AC17" s="196" t="s">
        <v>2202</v>
      </c>
      <c r="AD17" s="679" t="s">
        <v>2202</v>
      </c>
      <c r="AE17" s="341" t="s">
        <v>394</v>
      </c>
      <c r="AF17" s="676" t="s">
        <v>2218</v>
      </c>
      <c r="AG17"/>
      <c r="AH17"/>
      <c r="AI17"/>
      <c r="AJ17"/>
      <c r="AK17"/>
      <c r="AL17"/>
      <c r="AM17"/>
      <c r="AN17"/>
      <c r="AO17"/>
      <c r="AP17"/>
      <c r="AQ17"/>
      <c r="AR17"/>
      <c r="AS17"/>
      <c r="AT17"/>
      <c r="AU17"/>
      <c r="AV17"/>
      <c r="AW17"/>
      <c r="AX17"/>
      <c r="AY17"/>
      <c r="AZ17"/>
      <c r="BA17"/>
      <c r="BB17"/>
      <c r="BC17"/>
      <c r="BD17"/>
      <c r="BE17"/>
      <c r="BF17"/>
      <c r="BG17"/>
      <c r="BH17"/>
    </row>
    <row r="18" spans="1:71" s="102" customFormat="1" ht="204.6" customHeight="1" x14ac:dyDescent="0.3">
      <c r="A18" s="550" t="s">
        <v>2195</v>
      </c>
      <c r="B18" s="550" t="s">
        <v>2196</v>
      </c>
      <c r="C18" s="550" t="s">
        <v>2225</v>
      </c>
      <c r="D18" s="100" t="s">
        <v>2226</v>
      </c>
      <c r="E18" s="550" t="s">
        <v>2227</v>
      </c>
      <c r="F18" s="550">
        <v>15</v>
      </c>
      <c r="G18" s="550" t="s">
        <v>2228</v>
      </c>
      <c r="H18" s="667" t="s">
        <v>2210</v>
      </c>
      <c r="I18" s="346" t="s">
        <v>1687</v>
      </c>
      <c r="J18" s="99">
        <v>8</v>
      </c>
      <c r="K18" s="99">
        <v>8</v>
      </c>
      <c r="L18" s="101">
        <f t="shared" si="5"/>
        <v>1</v>
      </c>
      <c r="M18" s="99">
        <v>7</v>
      </c>
      <c r="N18" s="101">
        <f t="shared" si="1"/>
        <v>0.875</v>
      </c>
      <c r="O18" s="666" t="s">
        <v>2229</v>
      </c>
      <c r="P18" s="99">
        <v>0</v>
      </c>
      <c r="Q18" s="101">
        <f t="shared" ref="Q18" si="6">IF(P18="-----","-----",P18/K18)</f>
        <v>0</v>
      </c>
      <c r="R18" s="99">
        <v>0</v>
      </c>
      <c r="S18" s="101">
        <f t="shared" ref="S18" si="7">IF(R18="-----","-----",R18/K18)</f>
        <v>0</v>
      </c>
      <c r="T18" s="99">
        <v>8</v>
      </c>
      <c r="U18" s="101">
        <f t="shared" ref="U18" si="8">IF(T18="-----","-----",T18/K18)</f>
        <v>1</v>
      </c>
      <c r="V18" s="99" t="s">
        <v>394</v>
      </c>
      <c r="W18" s="341" t="s">
        <v>2203</v>
      </c>
      <c r="X18" s="350" t="s">
        <v>394</v>
      </c>
      <c r="Y18" s="196" t="s">
        <v>2202</v>
      </c>
      <c r="Z18" s="196" t="s">
        <v>2202</v>
      </c>
      <c r="AA18" s="196" t="s">
        <v>2202</v>
      </c>
      <c r="AB18" s="196" t="s">
        <v>2202</v>
      </c>
      <c r="AC18" s="196" t="s">
        <v>2202</v>
      </c>
      <c r="AD18" s="679" t="s">
        <v>394</v>
      </c>
      <c r="AE18" s="196" t="s">
        <v>2202</v>
      </c>
      <c r="AF18" s="677" t="s">
        <v>2230</v>
      </c>
      <c r="AG18"/>
      <c r="AH18"/>
      <c r="AI18"/>
      <c r="AJ18"/>
      <c r="AK18"/>
      <c r="AL18"/>
      <c r="AM18"/>
      <c r="AN18"/>
      <c r="AO18"/>
      <c r="AP18"/>
      <c r="AQ18"/>
      <c r="AR18"/>
      <c r="AS18"/>
      <c r="AT18"/>
      <c r="AU18"/>
      <c r="AV18"/>
      <c r="AW18"/>
      <c r="AX18"/>
      <c r="AY18"/>
      <c r="AZ18"/>
      <c r="BA18"/>
      <c r="BB18"/>
      <c r="BC18"/>
      <c r="BD18"/>
      <c r="BE18"/>
      <c r="BF18"/>
      <c r="BG18"/>
      <c r="BH18"/>
    </row>
    <row r="19" spans="1:71" s="102" customFormat="1" ht="92.4" x14ac:dyDescent="0.3">
      <c r="A19" s="550" t="s">
        <v>2195</v>
      </c>
      <c r="B19" s="550" t="s">
        <v>2196</v>
      </c>
      <c r="C19" s="550" t="s">
        <v>2231</v>
      </c>
      <c r="D19" s="100" t="s">
        <v>2232</v>
      </c>
      <c r="E19" s="550" t="s">
        <v>2223</v>
      </c>
      <c r="F19" s="550">
        <v>3</v>
      </c>
      <c r="G19" s="550" t="s">
        <v>2233</v>
      </c>
      <c r="H19" s="667" t="s">
        <v>2210</v>
      </c>
      <c r="I19" s="346" t="s">
        <v>1687</v>
      </c>
      <c r="J19" s="99">
        <v>15</v>
      </c>
      <c r="K19" s="99">
        <v>15</v>
      </c>
      <c r="L19" s="101">
        <f t="shared" si="5"/>
        <v>1</v>
      </c>
      <c r="M19" s="99">
        <v>15</v>
      </c>
      <c r="N19" s="101">
        <f t="shared" si="1"/>
        <v>1</v>
      </c>
      <c r="O19" s="529" t="s">
        <v>2234</v>
      </c>
      <c r="P19" s="99" t="s">
        <v>2202</v>
      </c>
      <c r="Q19" s="99" t="s">
        <v>2202</v>
      </c>
      <c r="R19" s="101" t="s">
        <v>2202</v>
      </c>
      <c r="S19" s="99" t="s">
        <v>2202</v>
      </c>
      <c r="T19" s="101" t="s">
        <v>2202</v>
      </c>
      <c r="U19" s="101" t="s">
        <v>2202</v>
      </c>
      <c r="V19" s="99" t="s">
        <v>394</v>
      </c>
      <c r="W19" s="341" t="s">
        <v>2203</v>
      </c>
      <c r="X19" s="350" t="s">
        <v>394</v>
      </c>
      <c r="Y19" s="196" t="s">
        <v>2202</v>
      </c>
      <c r="Z19" s="196" t="s">
        <v>2202</v>
      </c>
      <c r="AA19" s="196" t="s">
        <v>2202</v>
      </c>
      <c r="AB19" s="196" t="s">
        <v>2202</v>
      </c>
      <c r="AC19" s="196" t="s">
        <v>2202</v>
      </c>
      <c r="AD19" s="679" t="s">
        <v>2202</v>
      </c>
      <c r="AE19" s="341" t="s">
        <v>394</v>
      </c>
      <c r="AF19" s="676" t="s">
        <v>2218</v>
      </c>
      <c r="AG19"/>
      <c r="AH19"/>
      <c r="AI19"/>
      <c r="AJ19"/>
      <c r="AK19"/>
      <c r="AL19"/>
      <c r="AM19"/>
      <c r="AN19"/>
      <c r="AO19"/>
      <c r="AP19"/>
      <c r="AQ19"/>
      <c r="AR19"/>
      <c r="AS19"/>
      <c r="AT19"/>
      <c r="AU19"/>
      <c r="AV19"/>
      <c r="AW19"/>
      <c r="AX19"/>
      <c r="AY19"/>
      <c r="AZ19"/>
      <c r="BA19"/>
      <c r="BB19"/>
      <c r="BC19"/>
      <c r="BD19"/>
      <c r="BE19"/>
      <c r="BF19"/>
      <c r="BG19"/>
      <c r="BH19"/>
    </row>
    <row r="20" spans="1:71" s="102" customFormat="1" ht="92.4" x14ac:dyDescent="0.3">
      <c r="A20" s="550" t="s">
        <v>2235</v>
      </c>
      <c r="B20" s="550" t="s">
        <v>2196</v>
      </c>
      <c r="C20" s="550" t="s">
        <v>756</v>
      </c>
      <c r="D20" s="553" t="s">
        <v>2236</v>
      </c>
      <c r="E20" s="550" t="s">
        <v>2237</v>
      </c>
      <c r="F20" s="550">
        <v>25</v>
      </c>
      <c r="G20" s="550" t="s">
        <v>2238</v>
      </c>
      <c r="H20" s="667" t="s">
        <v>2210</v>
      </c>
      <c r="I20" s="346" t="s">
        <v>2239</v>
      </c>
      <c r="J20" s="99" t="s">
        <v>1956</v>
      </c>
      <c r="K20" s="99" t="s">
        <v>1956</v>
      </c>
      <c r="L20" s="551" t="s">
        <v>1956</v>
      </c>
      <c r="M20" s="99" t="s">
        <v>1956</v>
      </c>
      <c r="N20" s="551" t="s">
        <v>1956</v>
      </c>
      <c r="O20" s="667" t="s">
        <v>2240</v>
      </c>
      <c r="P20" s="99" t="s">
        <v>2202</v>
      </c>
      <c r="Q20" s="99" t="s">
        <v>2202</v>
      </c>
      <c r="R20" s="101" t="s">
        <v>2202</v>
      </c>
      <c r="S20" s="99" t="s">
        <v>2202</v>
      </c>
      <c r="T20" s="101" t="s">
        <v>2202</v>
      </c>
      <c r="U20" s="101" t="s">
        <v>2202</v>
      </c>
      <c r="V20" s="99" t="s">
        <v>2202</v>
      </c>
      <c r="W20" s="341" t="s">
        <v>2203</v>
      </c>
      <c r="X20" s="196" t="s">
        <v>2202</v>
      </c>
      <c r="Y20" s="341" t="s">
        <v>394</v>
      </c>
      <c r="Z20" s="196" t="s">
        <v>2202</v>
      </c>
      <c r="AA20" s="196" t="s">
        <v>2202</v>
      </c>
      <c r="AB20" s="196" t="s">
        <v>2202</v>
      </c>
      <c r="AC20" s="196" t="s">
        <v>2202</v>
      </c>
      <c r="AD20" s="679" t="s">
        <v>2202</v>
      </c>
      <c r="AE20" s="196" t="s">
        <v>2202</v>
      </c>
      <c r="AF20" s="676" t="s">
        <v>2241</v>
      </c>
      <c r="AG20"/>
      <c r="AH20"/>
      <c r="AI20"/>
      <c r="AJ20"/>
      <c r="AK20"/>
      <c r="AL20"/>
      <c r="AM20"/>
      <c r="AN20"/>
      <c r="AO20"/>
      <c r="AP20"/>
      <c r="AQ20"/>
      <c r="AR20"/>
      <c r="AS20"/>
      <c r="AT20"/>
      <c r="AU20"/>
      <c r="AV20"/>
      <c r="AW20"/>
      <c r="AX20"/>
      <c r="AY20"/>
      <c r="AZ20"/>
      <c r="BA20"/>
      <c r="BB20"/>
      <c r="BC20"/>
      <c r="BD20"/>
      <c r="BE20"/>
      <c r="BF20"/>
      <c r="BG20"/>
      <c r="BH20"/>
    </row>
    <row r="21" spans="1:71" s="102" customFormat="1" ht="107.4" customHeight="1" x14ac:dyDescent="0.3">
      <c r="A21" s="550" t="s">
        <v>2235</v>
      </c>
      <c r="B21" s="550" t="s">
        <v>2196</v>
      </c>
      <c r="C21" s="550" t="s">
        <v>2242</v>
      </c>
      <c r="D21" s="553" t="s">
        <v>2243</v>
      </c>
      <c r="E21" s="550" t="s">
        <v>2244</v>
      </c>
      <c r="F21" s="550">
        <v>3</v>
      </c>
      <c r="G21" s="550" t="s">
        <v>2245</v>
      </c>
      <c r="H21" s="341" t="s">
        <v>2200</v>
      </c>
      <c r="I21" s="346" t="s">
        <v>1687</v>
      </c>
      <c r="J21" s="99">
        <v>19</v>
      </c>
      <c r="K21" s="99">
        <v>19</v>
      </c>
      <c r="L21" s="101">
        <f t="shared" ref="L21:L38" si="9">IF(K21="-----","-----",K21/J21)</f>
        <v>1</v>
      </c>
      <c r="M21" s="99">
        <v>19</v>
      </c>
      <c r="N21" s="101">
        <f t="shared" ref="N21:N38" si="10">IF(M21="-----","-----",M21/K21)</f>
        <v>1</v>
      </c>
      <c r="O21" s="432" t="s">
        <v>2246</v>
      </c>
      <c r="P21" s="99" t="s">
        <v>2202</v>
      </c>
      <c r="Q21" s="99" t="s">
        <v>2202</v>
      </c>
      <c r="R21" s="101" t="s">
        <v>2202</v>
      </c>
      <c r="S21" s="99" t="s">
        <v>2202</v>
      </c>
      <c r="T21" s="101" t="s">
        <v>2202</v>
      </c>
      <c r="U21" s="101" t="s">
        <v>2202</v>
      </c>
      <c r="V21" s="99" t="s">
        <v>394</v>
      </c>
      <c r="W21" s="341" t="s">
        <v>2203</v>
      </c>
      <c r="X21" s="350" t="s">
        <v>394</v>
      </c>
      <c r="Y21" s="196" t="s">
        <v>2202</v>
      </c>
      <c r="Z21" s="196" t="s">
        <v>2202</v>
      </c>
      <c r="AA21" s="196" t="s">
        <v>2202</v>
      </c>
      <c r="AB21" s="196" t="s">
        <v>2202</v>
      </c>
      <c r="AC21" s="196" t="s">
        <v>2202</v>
      </c>
      <c r="AD21" s="679" t="s">
        <v>2202</v>
      </c>
      <c r="AE21" s="341" t="s">
        <v>394</v>
      </c>
      <c r="AF21" s="676" t="s">
        <v>2218</v>
      </c>
      <c r="AG21"/>
      <c r="AH21"/>
      <c r="AI21"/>
      <c r="AJ21"/>
      <c r="AK21"/>
      <c r="AL21"/>
      <c r="AM21"/>
      <c r="AN21"/>
      <c r="AO21"/>
      <c r="AP21"/>
      <c r="AQ21"/>
      <c r="AR21"/>
      <c r="AS21"/>
      <c r="AT21"/>
      <c r="AU21"/>
      <c r="AV21"/>
      <c r="AW21"/>
      <c r="AX21"/>
      <c r="AY21"/>
      <c r="AZ21"/>
      <c r="BA21"/>
      <c r="BB21"/>
      <c r="BC21"/>
      <c r="BD21"/>
      <c r="BE21"/>
      <c r="BF21"/>
      <c r="BG21"/>
      <c r="BH21"/>
    </row>
    <row r="22" spans="1:71" s="102" customFormat="1" ht="107.4" customHeight="1" x14ac:dyDescent="0.3">
      <c r="A22" s="550" t="s">
        <v>2235</v>
      </c>
      <c r="B22" s="550" t="s">
        <v>2196</v>
      </c>
      <c r="C22" s="550" t="s">
        <v>2247</v>
      </c>
      <c r="D22" s="553" t="s">
        <v>2248</v>
      </c>
      <c r="E22" s="550" t="s">
        <v>2249</v>
      </c>
      <c r="F22" s="550">
        <v>2</v>
      </c>
      <c r="G22" s="550" t="s">
        <v>2250</v>
      </c>
      <c r="H22" s="667" t="s">
        <v>2210</v>
      </c>
      <c r="I22" s="346" t="s">
        <v>1687</v>
      </c>
      <c r="J22" s="99">
        <v>6</v>
      </c>
      <c r="K22" s="99">
        <v>6</v>
      </c>
      <c r="L22" s="101">
        <f t="shared" si="9"/>
        <v>1</v>
      </c>
      <c r="M22" s="99">
        <v>6</v>
      </c>
      <c r="N22" s="101">
        <f t="shared" si="10"/>
        <v>1</v>
      </c>
      <c r="O22" s="432" t="s">
        <v>2251</v>
      </c>
      <c r="P22" s="99" t="s">
        <v>2202</v>
      </c>
      <c r="Q22" s="99" t="s">
        <v>2202</v>
      </c>
      <c r="R22" s="101" t="s">
        <v>2202</v>
      </c>
      <c r="S22" s="99" t="s">
        <v>2202</v>
      </c>
      <c r="T22" s="101" t="s">
        <v>2202</v>
      </c>
      <c r="U22" s="101" t="s">
        <v>2202</v>
      </c>
      <c r="V22" s="99" t="s">
        <v>394</v>
      </c>
      <c r="W22" s="341" t="s">
        <v>2203</v>
      </c>
      <c r="X22" s="350" t="s">
        <v>394</v>
      </c>
      <c r="Y22" s="196" t="s">
        <v>2202</v>
      </c>
      <c r="Z22" s="196" t="s">
        <v>2202</v>
      </c>
      <c r="AA22" s="196" t="s">
        <v>2202</v>
      </c>
      <c r="AB22" s="196" t="s">
        <v>2202</v>
      </c>
      <c r="AC22" s="196" t="s">
        <v>2202</v>
      </c>
      <c r="AD22" s="679" t="s">
        <v>2202</v>
      </c>
      <c r="AE22" s="341" t="s">
        <v>394</v>
      </c>
      <c r="AF22" s="676" t="s">
        <v>2218</v>
      </c>
      <c r="AG22"/>
      <c r="AH22"/>
      <c r="AI22"/>
      <c r="AJ22"/>
      <c r="AK22"/>
      <c r="AL22"/>
      <c r="AM22"/>
      <c r="AN22"/>
      <c r="AO22"/>
      <c r="AP22"/>
      <c r="AQ22"/>
      <c r="AR22"/>
      <c r="AS22"/>
      <c r="AT22"/>
      <c r="AU22"/>
      <c r="AV22"/>
      <c r="AW22"/>
      <c r="AX22"/>
      <c r="AY22"/>
      <c r="AZ22"/>
      <c r="BA22"/>
      <c r="BB22"/>
      <c r="BC22"/>
      <c r="BD22"/>
      <c r="BE22"/>
      <c r="BF22"/>
      <c r="BG22"/>
      <c r="BH22"/>
    </row>
    <row r="23" spans="1:71" s="102" customFormat="1" ht="107.4" customHeight="1" x14ac:dyDescent="0.3">
      <c r="A23" s="550" t="s">
        <v>2235</v>
      </c>
      <c r="B23" s="550" t="s">
        <v>2196</v>
      </c>
      <c r="C23" s="550" t="s">
        <v>2247</v>
      </c>
      <c r="D23" s="553" t="s">
        <v>2252</v>
      </c>
      <c r="E23" s="550" t="s">
        <v>2249</v>
      </c>
      <c r="F23" s="550">
        <v>2</v>
      </c>
      <c r="G23" s="550" t="s">
        <v>2250</v>
      </c>
      <c r="H23" s="667" t="s">
        <v>2210</v>
      </c>
      <c r="I23" s="346" t="s">
        <v>1687</v>
      </c>
      <c r="J23" s="99">
        <v>4</v>
      </c>
      <c r="K23" s="99">
        <v>4</v>
      </c>
      <c r="L23" s="101">
        <f t="shared" si="9"/>
        <v>1</v>
      </c>
      <c r="M23" s="99">
        <v>4</v>
      </c>
      <c r="N23" s="101">
        <f t="shared" si="10"/>
        <v>1</v>
      </c>
      <c r="O23" s="432" t="s">
        <v>2253</v>
      </c>
      <c r="P23" s="99" t="s">
        <v>2202</v>
      </c>
      <c r="Q23" s="99" t="s">
        <v>2202</v>
      </c>
      <c r="R23" s="101" t="s">
        <v>2202</v>
      </c>
      <c r="S23" s="99" t="s">
        <v>2202</v>
      </c>
      <c r="T23" s="101" t="s">
        <v>2202</v>
      </c>
      <c r="U23" s="101" t="s">
        <v>2202</v>
      </c>
      <c r="V23" s="99" t="s">
        <v>394</v>
      </c>
      <c r="W23" s="341" t="s">
        <v>2203</v>
      </c>
      <c r="X23" s="350" t="s">
        <v>394</v>
      </c>
      <c r="Y23" s="196" t="s">
        <v>2202</v>
      </c>
      <c r="Z23" s="196" t="s">
        <v>2202</v>
      </c>
      <c r="AA23" s="196" t="s">
        <v>2202</v>
      </c>
      <c r="AB23" s="196" t="s">
        <v>2202</v>
      </c>
      <c r="AC23" s="196" t="s">
        <v>2202</v>
      </c>
      <c r="AD23" s="679" t="s">
        <v>2202</v>
      </c>
      <c r="AE23" s="341" t="s">
        <v>394</v>
      </c>
      <c r="AF23" s="676" t="s">
        <v>2218</v>
      </c>
      <c r="AG23"/>
      <c r="AH23"/>
      <c r="AI23"/>
      <c r="AJ23"/>
      <c r="AK23"/>
      <c r="AL23"/>
      <c r="AM23"/>
      <c r="AN23"/>
      <c r="AO23"/>
      <c r="AP23"/>
      <c r="AQ23"/>
      <c r="AR23"/>
      <c r="AS23"/>
      <c r="AT23"/>
      <c r="AU23"/>
      <c r="AV23"/>
      <c r="AW23"/>
      <c r="AX23"/>
      <c r="AY23"/>
      <c r="AZ23"/>
      <c r="BA23"/>
      <c r="BB23"/>
      <c r="BC23"/>
      <c r="BD23"/>
      <c r="BE23"/>
      <c r="BF23"/>
      <c r="BG23"/>
      <c r="BH23"/>
    </row>
    <row r="24" spans="1:71" s="102" customFormat="1" ht="92.4" x14ac:dyDescent="0.3">
      <c r="A24" s="550" t="s">
        <v>2195</v>
      </c>
      <c r="B24" s="550" t="s">
        <v>2196</v>
      </c>
      <c r="C24" s="550" t="s">
        <v>2247</v>
      </c>
      <c r="D24" s="553" t="s">
        <v>2254</v>
      </c>
      <c r="E24" s="550" t="s">
        <v>2215</v>
      </c>
      <c r="F24" s="550">
        <v>3</v>
      </c>
      <c r="G24" s="550" t="s">
        <v>2224</v>
      </c>
      <c r="H24" s="667" t="s">
        <v>2210</v>
      </c>
      <c r="I24" s="346" t="s">
        <v>1687</v>
      </c>
      <c r="J24" s="99">
        <v>20</v>
      </c>
      <c r="K24" s="99">
        <v>20</v>
      </c>
      <c r="L24" s="101">
        <f t="shared" si="9"/>
        <v>1</v>
      </c>
      <c r="M24" s="99">
        <v>17</v>
      </c>
      <c r="N24" s="101">
        <f t="shared" si="10"/>
        <v>0.85</v>
      </c>
      <c r="O24" s="432" t="s">
        <v>2255</v>
      </c>
      <c r="P24" s="99" t="s">
        <v>2202</v>
      </c>
      <c r="Q24" s="99" t="s">
        <v>2202</v>
      </c>
      <c r="R24" s="101" t="s">
        <v>2202</v>
      </c>
      <c r="S24" s="99" t="s">
        <v>2202</v>
      </c>
      <c r="T24" s="101" t="s">
        <v>2202</v>
      </c>
      <c r="U24" s="101" t="s">
        <v>2202</v>
      </c>
      <c r="V24" s="99" t="s">
        <v>394</v>
      </c>
      <c r="W24" s="341" t="s">
        <v>2203</v>
      </c>
      <c r="X24" s="350" t="s">
        <v>394</v>
      </c>
      <c r="Y24" s="196" t="s">
        <v>2202</v>
      </c>
      <c r="Z24" s="196" t="s">
        <v>2202</v>
      </c>
      <c r="AA24" s="196" t="s">
        <v>2202</v>
      </c>
      <c r="AB24" s="196" t="s">
        <v>2202</v>
      </c>
      <c r="AC24" s="196" t="s">
        <v>2202</v>
      </c>
      <c r="AD24" s="679" t="s">
        <v>2202</v>
      </c>
      <c r="AE24" s="341" t="s">
        <v>394</v>
      </c>
      <c r="AF24" s="676" t="s">
        <v>2218</v>
      </c>
      <c r="AG24"/>
      <c r="AH24"/>
      <c r="AI24"/>
      <c r="AJ24"/>
      <c r="AK24"/>
      <c r="AL24"/>
      <c r="AM24"/>
      <c r="AN24"/>
      <c r="AO24"/>
      <c r="AP24"/>
      <c r="AQ24"/>
      <c r="AR24"/>
      <c r="AS24"/>
      <c r="AT24"/>
      <c r="AU24"/>
      <c r="AV24"/>
      <c r="AW24"/>
      <c r="AX24"/>
      <c r="AY24"/>
      <c r="AZ24"/>
      <c r="BA24"/>
      <c r="BB24"/>
      <c r="BC24"/>
      <c r="BD24"/>
      <c r="BE24"/>
      <c r="BF24"/>
      <c r="BG24"/>
      <c r="BH24"/>
    </row>
    <row r="25" spans="1:71" s="102" customFormat="1" ht="71.099999999999994" customHeight="1" x14ac:dyDescent="0.3">
      <c r="A25" s="550" t="s">
        <v>2195</v>
      </c>
      <c r="B25" s="550" t="s">
        <v>2196</v>
      </c>
      <c r="C25" s="550" t="s">
        <v>2256</v>
      </c>
      <c r="D25" s="553" t="s">
        <v>2257</v>
      </c>
      <c r="E25" s="550" t="s">
        <v>2249</v>
      </c>
      <c r="F25" s="550">
        <v>2</v>
      </c>
      <c r="G25" s="550" t="s">
        <v>2250</v>
      </c>
      <c r="H25" s="667" t="s">
        <v>2210</v>
      </c>
      <c r="I25" s="346" t="s">
        <v>1687</v>
      </c>
      <c r="J25" s="99">
        <v>10</v>
      </c>
      <c r="K25" s="99">
        <v>10</v>
      </c>
      <c r="L25" s="101">
        <f t="shared" si="9"/>
        <v>1</v>
      </c>
      <c r="M25" s="99">
        <v>10</v>
      </c>
      <c r="N25" s="101">
        <f t="shared" si="10"/>
        <v>1</v>
      </c>
      <c r="O25" s="432" t="s">
        <v>2258</v>
      </c>
      <c r="P25" s="99" t="s">
        <v>2202</v>
      </c>
      <c r="Q25" s="99" t="s">
        <v>2202</v>
      </c>
      <c r="R25" s="101" t="s">
        <v>2202</v>
      </c>
      <c r="S25" s="99" t="s">
        <v>2202</v>
      </c>
      <c r="T25" s="101" t="s">
        <v>2202</v>
      </c>
      <c r="U25" s="101" t="s">
        <v>2202</v>
      </c>
      <c r="V25" s="99" t="s">
        <v>394</v>
      </c>
      <c r="W25" s="341" t="s">
        <v>2203</v>
      </c>
      <c r="X25" s="350" t="s">
        <v>394</v>
      </c>
      <c r="Y25" s="196" t="s">
        <v>2202</v>
      </c>
      <c r="Z25" s="196" t="s">
        <v>2202</v>
      </c>
      <c r="AA25" s="196" t="s">
        <v>2202</v>
      </c>
      <c r="AB25" s="196" t="s">
        <v>2202</v>
      </c>
      <c r="AC25" s="196" t="s">
        <v>2202</v>
      </c>
      <c r="AD25" s="679" t="s">
        <v>2202</v>
      </c>
      <c r="AE25" s="341" t="s">
        <v>394</v>
      </c>
      <c r="AF25" s="676" t="s">
        <v>2218</v>
      </c>
      <c r="AG25"/>
      <c r="AH25"/>
      <c r="AI25"/>
      <c r="AJ25"/>
      <c r="AK25"/>
      <c r="AL25"/>
      <c r="AM25"/>
      <c r="AN25"/>
      <c r="AO25"/>
      <c r="AP25"/>
      <c r="AQ25"/>
      <c r="AR25"/>
      <c r="AS25"/>
      <c r="AT25"/>
      <c r="AU25"/>
      <c r="AV25"/>
      <c r="AW25"/>
      <c r="AX25"/>
      <c r="AY25"/>
      <c r="AZ25"/>
      <c r="BA25"/>
      <c r="BB25"/>
      <c r="BC25"/>
      <c r="BD25"/>
      <c r="BE25"/>
      <c r="BF25"/>
      <c r="BG25"/>
      <c r="BH25"/>
    </row>
    <row r="26" spans="1:71" s="102" customFormat="1" ht="92.4" x14ac:dyDescent="0.3">
      <c r="A26" s="550" t="s">
        <v>2195</v>
      </c>
      <c r="B26" s="550" t="s">
        <v>2196</v>
      </c>
      <c r="C26" s="550" t="s">
        <v>2256</v>
      </c>
      <c r="D26" s="553" t="s">
        <v>2259</v>
      </c>
      <c r="E26" s="550" t="s">
        <v>2221</v>
      </c>
      <c r="F26" s="550">
        <v>3</v>
      </c>
      <c r="G26" s="550" t="s">
        <v>2224</v>
      </c>
      <c r="H26" s="667" t="s">
        <v>2210</v>
      </c>
      <c r="I26" s="346" t="s">
        <v>1687</v>
      </c>
      <c r="J26" s="99">
        <v>17</v>
      </c>
      <c r="K26" s="99">
        <v>17</v>
      </c>
      <c r="L26" s="101">
        <f t="shared" si="9"/>
        <v>1</v>
      </c>
      <c r="M26" s="99">
        <v>16</v>
      </c>
      <c r="N26" s="101">
        <f t="shared" si="10"/>
        <v>0.94117647058823528</v>
      </c>
      <c r="O26" s="432" t="s">
        <v>2260</v>
      </c>
      <c r="P26" s="99" t="s">
        <v>2202</v>
      </c>
      <c r="Q26" s="99" t="s">
        <v>2202</v>
      </c>
      <c r="R26" s="101" t="s">
        <v>2202</v>
      </c>
      <c r="S26" s="99" t="s">
        <v>2202</v>
      </c>
      <c r="T26" s="101" t="s">
        <v>2202</v>
      </c>
      <c r="U26" s="101" t="s">
        <v>2202</v>
      </c>
      <c r="V26" s="99" t="s">
        <v>394</v>
      </c>
      <c r="W26" s="341" t="s">
        <v>2203</v>
      </c>
      <c r="X26" s="350" t="s">
        <v>394</v>
      </c>
      <c r="Y26" s="196" t="s">
        <v>2202</v>
      </c>
      <c r="Z26" s="196" t="s">
        <v>2202</v>
      </c>
      <c r="AA26" s="196" t="s">
        <v>2202</v>
      </c>
      <c r="AB26" s="196" t="s">
        <v>2202</v>
      </c>
      <c r="AC26" s="196" t="s">
        <v>2202</v>
      </c>
      <c r="AD26" s="679" t="s">
        <v>2202</v>
      </c>
      <c r="AE26" s="341" t="s">
        <v>394</v>
      </c>
      <c r="AF26" s="676" t="s">
        <v>2218</v>
      </c>
      <c r="AG26"/>
      <c r="AH26"/>
      <c r="AI26"/>
      <c r="AJ26"/>
      <c r="AK26"/>
      <c r="AL26"/>
      <c r="AM26"/>
      <c r="AN26"/>
      <c r="AO26"/>
      <c r="AP26"/>
      <c r="AQ26"/>
      <c r="AR26"/>
      <c r="AS26"/>
      <c r="AT26"/>
      <c r="AU26"/>
      <c r="AV26"/>
      <c r="AW26"/>
      <c r="AX26"/>
      <c r="AY26"/>
      <c r="AZ26"/>
      <c r="BA26"/>
      <c r="BB26"/>
      <c r="BC26"/>
      <c r="BD26"/>
      <c r="BE26"/>
      <c r="BF26"/>
      <c r="BG26"/>
      <c r="BH26"/>
    </row>
    <row r="27" spans="1:71" s="102" customFormat="1" ht="408.9" customHeight="1" x14ac:dyDescent="0.3">
      <c r="A27" s="550" t="s">
        <v>2195</v>
      </c>
      <c r="B27" s="550" t="s">
        <v>2196</v>
      </c>
      <c r="C27" s="550" t="s">
        <v>2261</v>
      </c>
      <c r="D27" s="553" t="s">
        <v>2262</v>
      </c>
      <c r="E27" s="550" t="s">
        <v>2263</v>
      </c>
      <c r="F27" s="550">
        <v>13</v>
      </c>
      <c r="G27" s="550" t="s">
        <v>2264</v>
      </c>
      <c r="H27" s="667" t="s">
        <v>2210</v>
      </c>
      <c r="I27" s="346" t="s">
        <v>1687</v>
      </c>
      <c r="J27" s="99">
        <v>17</v>
      </c>
      <c r="K27" s="99">
        <v>16</v>
      </c>
      <c r="L27" s="101">
        <f t="shared" si="9"/>
        <v>0.94117647058823528</v>
      </c>
      <c r="M27" s="99">
        <v>16</v>
      </c>
      <c r="N27" s="101">
        <f t="shared" si="10"/>
        <v>1</v>
      </c>
      <c r="O27" s="666" t="s">
        <v>2265</v>
      </c>
      <c r="P27" s="99">
        <v>0</v>
      </c>
      <c r="Q27" s="101">
        <f t="shared" ref="Q27" si="11">IF(P27="-----","-----",P27/K27)</f>
        <v>0</v>
      </c>
      <c r="R27" s="99">
        <v>0</v>
      </c>
      <c r="S27" s="101">
        <f t="shared" ref="S27" si="12">IF(R27="-----","-----",R27/K27)</f>
        <v>0</v>
      </c>
      <c r="T27" s="99">
        <v>16</v>
      </c>
      <c r="U27" s="101">
        <f t="shared" ref="U27" si="13">IF(T27="-----","-----",T27/K27)</f>
        <v>1</v>
      </c>
      <c r="V27" s="99" t="s">
        <v>394</v>
      </c>
      <c r="W27" s="341" t="s">
        <v>2203</v>
      </c>
      <c r="X27" s="350" t="s">
        <v>394</v>
      </c>
      <c r="Y27" s="196" t="s">
        <v>2202</v>
      </c>
      <c r="Z27" s="196" t="s">
        <v>2202</v>
      </c>
      <c r="AA27" s="196" t="s">
        <v>2202</v>
      </c>
      <c r="AB27" s="196" t="s">
        <v>2202</v>
      </c>
      <c r="AC27" s="196" t="s">
        <v>2202</v>
      </c>
      <c r="AD27" s="679" t="s">
        <v>394</v>
      </c>
      <c r="AE27" s="341" t="s">
        <v>394</v>
      </c>
      <c r="AF27" s="678" t="s">
        <v>2210</v>
      </c>
      <c r="AG27"/>
      <c r="AH27"/>
      <c r="AI27"/>
      <c r="AJ27"/>
      <c r="AK27"/>
      <c r="AL27"/>
      <c r="AM27"/>
      <c r="AN27"/>
      <c r="AO27"/>
      <c r="AP27"/>
      <c r="AQ27"/>
      <c r="AR27"/>
      <c r="AS27"/>
      <c r="AT27"/>
      <c r="AU27"/>
      <c r="AV27"/>
      <c r="AW27"/>
      <c r="AX27"/>
      <c r="AY27"/>
      <c r="AZ27"/>
      <c r="BA27"/>
      <c r="BB27"/>
      <c r="BC27"/>
      <c r="BD27"/>
      <c r="BE27"/>
      <c r="BF27"/>
      <c r="BG27"/>
      <c r="BH27"/>
      <c r="BI27" s="668"/>
      <c r="BJ27" s="668"/>
      <c r="BK27" s="668"/>
      <c r="BL27" s="668"/>
      <c r="BM27" s="668"/>
      <c r="BN27" s="668"/>
      <c r="BO27" s="668"/>
      <c r="BP27" s="668"/>
      <c r="BQ27" s="668"/>
      <c r="BR27" s="668"/>
      <c r="BS27" s="668"/>
    </row>
    <row r="28" spans="1:71" s="102" customFormat="1" ht="107.4" customHeight="1" x14ac:dyDescent="0.3">
      <c r="A28" s="550" t="s">
        <v>2266</v>
      </c>
      <c r="B28" s="550" t="s">
        <v>2267</v>
      </c>
      <c r="C28" s="550" t="s">
        <v>2261</v>
      </c>
      <c r="D28" s="553" t="s">
        <v>2268</v>
      </c>
      <c r="E28" s="550" t="s">
        <v>2269</v>
      </c>
      <c r="F28" s="550">
        <v>6</v>
      </c>
      <c r="G28" s="550" t="s">
        <v>2270</v>
      </c>
      <c r="H28" s="667" t="s">
        <v>2210</v>
      </c>
      <c r="I28" s="346" t="s">
        <v>2271</v>
      </c>
      <c r="J28" s="99">
        <v>5</v>
      </c>
      <c r="K28" s="99">
        <v>5</v>
      </c>
      <c r="L28" s="101">
        <f t="shared" si="9"/>
        <v>1</v>
      </c>
      <c r="M28" s="99">
        <v>5</v>
      </c>
      <c r="N28" s="101">
        <f t="shared" si="10"/>
        <v>1</v>
      </c>
      <c r="O28" s="432" t="s">
        <v>2272</v>
      </c>
      <c r="P28" s="99" t="s">
        <v>2202</v>
      </c>
      <c r="Q28" s="99" t="s">
        <v>2202</v>
      </c>
      <c r="R28" s="101" t="s">
        <v>2202</v>
      </c>
      <c r="S28" s="99" t="s">
        <v>2202</v>
      </c>
      <c r="T28" s="101" t="s">
        <v>2202</v>
      </c>
      <c r="U28" s="101" t="s">
        <v>2202</v>
      </c>
      <c r="V28" s="99" t="s">
        <v>394</v>
      </c>
      <c r="W28" s="341" t="s">
        <v>2203</v>
      </c>
      <c r="X28" s="350" t="s">
        <v>394</v>
      </c>
      <c r="Y28" s="196" t="s">
        <v>2202</v>
      </c>
      <c r="Z28" s="196" t="s">
        <v>2202</v>
      </c>
      <c r="AA28" s="196" t="s">
        <v>2202</v>
      </c>
      <c r="AB28" s="196" t="s">
        <v>2202</v>
      </c>
      <c r="AC28" s="196" t="s">
        <v>2202</v>
      </c>
      <c r="AD28" s="679" t="s">
        <v>2202</v>
      </c>
      <c r="AE28" s="341" t="s">
        <v>394</v>
      </c>
      <c r="AF28" s="676" t="s">
        <v>2218</v>
      </c>
      <c r="AG28"/>
      <c r="AH28"/>
      <c r="AI28"/>
      <c r="AJ28"/>
      <c r="AK28"/>
      <c r="AL28"/>
      <c r="AM28"/>
      <c r="AN28"/>
      <c r="AO28"/>
      <c r="AP28"/>
      <c r="AQ28"/>
      <c r="AR28"/>
      <c r="AS28"/>
      <c r="AT28"/>
      <c r="AU28"/>
      <c r="AV28"/>
      <c r="AW28"/>
      <c r="AX28"/>
      <c r="AY28"/>
      <c r="AZ28"/>
      <c r="BA28"/>
      <c r="BB28"/>
      <c r="BC28"/>
      <c r="BD28"/>
      <c r="BE28"/>
      <c r="BF28"/>
      <c r="BG28"/>
      <c r="BH28"/>
      <c r="BI28" s="668"/>
      <c r="BJ28" s="668"/>
      <c r="BK28" s="668"/>
      <c r="BL28" s="668"/>
      <c r="BM28" s="668"/>
      <c r="BN28" s="668"/>
      <c r="BO28" s="668"/>
      <c r="BP28" s="668"/>
      <c r="BQ28" s="668"/>
      <c r="BR28" s="668"/>
      <c r="BS28" s="668"/>
    </row>
    <row r="29" spans="1:71" s="102" customFormat="1" ht="127.5" customHeight="1" x14ac:dyDescent="0.3">
      <c r="A29" s="550" t="s">
        <v>2195</v>
      </c>
      <c r="B29" s="550" t="s">
        <v>2196</v>
      </c>
      <c r="C29" s="550" t="s">
        <v>2273</v>
      </c>
      <c r="D29" s="553" t="s">
        <v>2274</v>
      </c>
      <c r="E29" s="550" t="s">
        <v>2215</v>
      </c>
      <c r="F29" s="550">
        <v>3</v>
      </c>
      <c r="G29" s="550" t="s">
        <v>2224</v>
      </c>
      <c r="H29" s="667" t="s">
        <v>2210</v>
      </c>
      <c r="I29" s="346" t="s">
        <v>1687</v>
      </c>
      <c r="J29" s="99">
        <v>20</v>
      </c>
      <c r="K29" s="99">
        <v>20</v>
      </c>
      <c r="L29" s="101">
        <f t="shared" si="9"/>
        <v>1</v>
      </c>
      <c r="M29" s="99">
        <v>19</v>
      </c>
      <c r="N29" s="101">
        <f t="shared" si="10"/>
        <v>0.95</v>
      </c>
      <c r="O29" s="432" t="s">
        <v>2255</v>
      </c>
      <c r="P29" s="99" t="s">
        <v>2202</v>
      </c>
      <c r="Q29" s="99" t="s">
        <v>2202</v>
      </c>
      <c r="R29" s="101" t="s">
        <v>2202</v>
      </c>
      <c r="S29" s="99" t="s">
        <v>2202</v>
      </c>
      <c r="T29" s="101" t="s">
        <v>2202</v>
      </c>
      <c r="U29" s="101" t="s">
        <v>2202</v>
      </c>
      <c r="V29" s="99" t="s">
        <v>394</v>
      </c>
      <c r="W29" s="341" t="s">
        <v>2203</v>
      </c>
      <c r="X29" s="350" t="s">
        <v>394</v>
      </c>
      <c r="Y29" s="196" t="s">
        <v>2202</v>
      </c>
      <c r="Z29" s="196" t="s">
        <v>2202</v>
      </c>
      <c r="AA29" s="196" t="s">
        <v>2202</v>
      </c>
      <c r="AB29" s="196" t="s">
        <v>2202</v>
      </c>
      <c r="AC29" s="196" t="s">
        <v>2202</v>
      </c>
      <c r="AD29" s="679" t="s">
        <v>2202</v>
      </c>
      <c r="AE29" s="341" t="s">
        <v>394</v>
      </c>
      <c r="AF29" s="676" t="s">
        <v>2218</v>
      </c>
      <c r="AG29"/>
      <c r="AH29"/>
      <c r="AI29"/>
      <c r="AJ29"/>
      <c r="AK29"/>
      <c r="AL29"/>
      <c r="AM29"/>
      <c r="AN29"/>
      <c r="AO29"/>
      <c r="AP29"/>
      <c r="AQ29"/>
      <c r="AR29"/>
      <c r="AS29"/>
      <c r="AT29"/>
      <c r="AU29"/>
      <c r="AV29"/>
      <c r="AW29"/>
      <c r="AX29"/>
      <c r="AY29"/>
      <c r="AZ29"/>
      <c r="BA29"/>
      <c r="BB29"/>
      <c r="BC29"/>
      <c r="BD29"/>
      <c r="BE29"/>
      <c r="BF29"/>
      <c r="BG29"/>
      <c r="BH29"/>
      <c r="BI29" s="668"/>
      <c r="BJ29" s="668"/>
      <c r="BK29" s="668"/>
      <c r="BL29" s="668"/>
      <c r="BM29" s="668"/>
      <c r="BN29" s="668"/>
      <c r="BO29" s="668"/>
      <c r="BP29" s="668"/>
      <c r="BQ29" s="668"/>
      <c r="BR29" s="668"/>
      <c r="BS29" s="668"/>
    </row>
    <row r="30" spans="1:71" s="102" customFormat="1" ht="137.4" customHeight="1" x14ac:dyDescent="0.3">
      <c r="A30" s="550" t="s">
        <v>2195</v>
      </c>
      <c r="B30" s="550" t="s">
        <v>2196</v>
      </c>
      <c r="C30" s="550" t="s">
        <v>2275</v>
      </c>
      <c r="D30" s="553" t="s">
        <v>2276</v>
      </c>
      <c r="E30" s="550" t="s">
        <v>2277</v>
      </c>
      <c r="F30" s="341">
        <v>3</v>
      </c>
      <c r="G30" s="550" t="s">
        <v>2278</v>
      </c>
      <c r="H30" s="667" t="s">
        <v>2210</v>
      </c>
      <c r="I30" s="346" t="s">
        <v>1687</v>
      </c>
      <c r="J30" s="99">
        <v>6</v>
      </c>
      <c r="K30" s="99">
        <v>6</v>
      </c>
      <c r="L30" s="101">
        <f t="shared" si="9"/>
        <v>1</v>
      </c>
      <c r="M30" s="99">
        <v>6</v>
      </c>
      <c r="N30" s="101">
        <f t="shared" si="10"/>
        <v>1</v>
      </c>
      <c r="O30" s="432" t="s">
        <v>2279</v>
      </c>
      <c r="P30" s="99" t="s">
        <v>2202</v>
      </c>
      <c r="Q30" s="99" t="s">
        <v>2202</v>
      </c>
      <c r="R30" s="101" t="s">
        <v>2202</v>
      </c>
      <c r="S30" s="99" t="s">
        <v>2202</v>
      </c>
      <c r="T30" s="101" t="s">
        <v>2202</v>
      </c>
      <c r="U30" s="101" t="s">
        <v>2202</v>
      </c>
      <c r="V30" s="99" t="s">
        <v>394</v>
      </c>
      <c r="W30" s="341" t="s">
        <v>2203</v>
      </c>
      <c r="X30" s="350" t="s">
        <v>394</v>
      </c>
      <c r="Y30" s="196" t="s">
        <v>2202</v>
      </c>
      <c r="Z30" s="196" t="s">
        <v>2202</v>
      </c>
      <c r="AA30" s="196" t="s">
        <v>2202</v>
      </c>
      <c r="AB30" s="196" t="s">
        <v>2202</v>
      </c>
      <c r="AC30" s="196" t="s">
        <v>2202</v>
      </c>
      <c r="AD30" s="679" t="s">
        <v>2202</v>
      </c>
      <c r="AE30" s="341" t="s">
        <v>394</v>
      </c>
      <c r="AF30" s="676" t="s">
        <v>2218</v>
      </c>
      <c r="AG30"/>
      <c r="AH30"/>
      <c r="AI30"/>
      <c r="AJ30"/>
      <c r="AK30"/>
      <c r="AL30"/>
      <c r="AM30"/>
      <c r="AN30"/>
      <c r="AO30"/>
      <c r="AP30"/>
      <c r="AQ30"/>
      <c r="AR30"/>
      <c r="AS30"/>
      <c r="AT30"/>
      <c r="AU30"/>
      <c r="AV30"/>
      <c r="AW30"/>
      <c r="AX30"/>
      <c r="AY30"/>
      <c r="AZ30"/>
      <c r="BA30"/>
      <c r="BB30"/>
      <c r="BC30"/>
      <c r="BD30"/>
      <c r="BE30"/>
      <c r="BF30"/>
      <c r="BG30"/>
      <c r="BH30"/>
      <c r="BI30" s="668"/>
      <c r="BJ30" s="668"/>
      <c r="BK30" s="668"/>
      <c r="BL30" s="668"/>
      <c r="BM30" s="668"/>
      <c r="BN30" s="668"/>
      <c r="BO30" s="668"/>
      <c r="BP30" s="668"/>
      <c r="BQ30" s="668"/>
      <c r="BR30" s="668"/>
      <c r="BS30" s="668"/>
    </row>
    <row r="31" spans="1:71" s="102" customFormat="1" ht="92.4" x14ac:dyDescent="0.3">
      <c r="A31" s="550" t="s">
        <v>2195</v>
      </c>
      <c r="B31" s="550" t="s">
        <v>2196</v>
      </c>
      <c r="C31" s="550" t="s">
        <v>2280</v>
      </c>
      <c r="D31" s="795" t="s">
        <v>2539</v>
      </c>
      <c r="E31" s="550" t="s">
        <v>2223</v>
      </c>
      <c r="F31" s="550">
        <v>3</v>
      </c>
      <c r="G31" s="550" t="s">
        <v>2224</v>
      </c>
      <c r="H31" s="667" t="s">
        <v>2210</v>
      </c>
      <c r="I31" s="346" t="s">
        <v>1687</v>
      </c>
      <c r="J31" s="99">
        <v>14</v>
      </c>
      <c r="K31" s="99">
        <v>14</v>
      </c>
      <c r="L31" s="101">
        <f t="shared" si="9"/>
        <v>1</v>
      </c>
      <c r="M31" s="99">
        <v>14</v>
      </c>
      <c r="N31" s="101">
        <f t="shared" si="10"/>
        <v>1</v>
      </c>
      <c r="O31" s="529" t="s">
        <v>2281</v>
      </c>
      <c r="P31" s="99" t="s">
        <v>2202</v>
      </c>
      <c r="Q31" s="99" t="s">
        <v>2202</v>
      </c>
      <c r="R31" s="101" t="s">
        <v>2202</v>
      </c>
      <c r="S31" s="99" t="s">
        <v>2202</v>
      </c>
      <c r="T31" s="101" t="s">
        <v>2202</v>
      </c>
      <c r="U31" s="101" t="s">
        <v>2202</v>
      </c>
      <c r="V31" s="99" t="s">
        <v>394</v>
      </c>
      <c r="W31" s="341" t="s">
        <v>2203</v>
      </c>
      <c r="X31" s="350" t="s">
        <v>394</v>
      </c>
      <c r="Y31" s="196" t="s">
        <v>2202</v>
      </c>
      <c r="Z31" s="196" t="s">
        <v>2202</v>
      </c>
      <c r="AA31" s="196" t="s">
        <v>2202</v>
      </c>
      <c r="AB31" s="196" t="s">
        <v>2202</v>
      </c>
      <c r="AC31" s="196" t="s">
        <v>2202</v>
      </c>
      <c r="AD31" s="679" t="s">
        <v>2202</v>
      </c>
      <c r="AE31" s="341" t="s">
        <v>394</v>
      </c>
      <c r="AF31" s="676" t="s">
        <v>2218</v>
      </c>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row>
    <row r="32" spans="1:71" s="102" customFormat="1" ht="77.400000000000006" customHeight="1" x14ac:dyDescent="0.3">
      <c r="A32" s="550" t="s">
        <v>2195</v>
      </c>
      <c r="B32" s="550" t="s">
        <v>2196</v>
      </c>
      <c r="C32" s="550" t="s">
        <v>2282</v>
      </c>
      <c r="D32" s="553" t="s">
        <v>2283</v>
      </c>
      <c r="E32" s="550" t="s">
        <v>2244</v>
      </c>
      <c r="F32" s="550">
        <v>3</v>
      </c>
      <c r="G32" s="550" t="s">
        <v>2245</v>
      </c>
      <c r="H32" s="550" t="s">
        <v>2200</v>
      </c>
      <c r="I32" s="346" t="s">
        <v>1687</v>
      </c>
      <c r="J32" s="99">
        <v>9</v>
      </c>
      <c r="K32" s="99">
        <v>9</v>
      </c>
      <c r="L32" s="101">
        <f t="shared" si="9"/>
        <v>1</v>
      </c>
      <c r="M32" s="99">
        <v>9</v>
      </c>
      <c r="N32" s="101">
        <f t="shared" si="10"/>
        <v>1</v>
      </c>
      <c r="O32" s="432" t="s">
        <v>2284</v>
      </c>
      <c r="P32" s="99" t="s">
        <v>2202</v>
      </c>
      <c r="Q32" s="99" t="s">
        <v>2202</v>
      </c>
      <c r="R32" s="101" t="s">
        <v>2202</v>
      </c>
      <c r="S32" s="99" t="s">
        <v>2202</v>
      </c>
      <c r="T32" s="101" t="s">
        <v>2202</v>
      </c>
      <c r="U32" s="101" t="s">
        <v>2202</v>
      </c>
      <c r="V32" s="99" t="s">
        <v>394</v>
      </c>
      <c r="W32" s="341" t="s">
        <v>2203</v>
      </c>
      <c r="X32" s="350" t="s">
        <v>394</v>
      </c>
      <c r="Y32" s="196" t="s">
        <v>2202</v>
      </c>
      <c r="Z32" s="196" t="s">
        <v>2202</v>
      </c>
      <c r="AA32" s="196" t="s">
        <v>2202</v>
      </c>
      <c r="AB32" s="196" t="s">
        <v>2202</v>
      </c>
      <c r="AC32" s="196" t="s">
        <v>2202</v>
      </c>
      <c r="AD32" s="679" t="s">
        <v>2202</v>
      </c>
      <c r="AE32" s="341" t="s">
        <v>394</v>
      </c>
      <c r="AF32" s="676" t="s">
        <v>2218</v>
      </c>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row>
    <row r="33" spans="1:71" s="102" customFormat="1" ht="77.400000000000006" customHeight="1" x14ac:dyDescent="0.3">
      <c r="A33" s="550" t="s">
        <v>2195</v>
      </c>
      <c r="B33" s="550" t="s">
        <v>2196</v>
      </c>
      <c r="C33" s="550" t="s">
        <v>2285</v>
      </c>
      <c r="D33" s="553" t="s">
        <v>2286</v>
      </c>
      <c r="E33" s="550" t="s">
        <v>2215</v>
      </c>
      <c r="F33" s="550">
        <v>3</v>
      </c>
      <c r="G33" s="550" t="s">
        <v>2216</v>
      </c>
      <c r="H33" s="667" t="s">
        <v>2210</v>
      </c>
      <c r="I33" s="346" t="s">
        <v>1687</v>
      </c>
      <c r="J33" s="99">
        <v>8</v>
      </c>
      <c r="K33" s="99">
        <v>8</v>
      </c>
      <c r="L33" s="101">
        <f t="shared" si="9"/>
        <v>1</v>
      </c>
      <c r="M33" s="99">
        <v>8</v>
      </c>
      <c r="N33" s="101">
        <f t="shared" si="10"/>
        <v>1</v>
      </c>
      <c r="O33" s="529" t="s">
        <v>2287</v>
      </c>
      <c r="P33" s="99" t="s">
        <v>2202</v>
      </c>
      <c r="Q33" s="99" t="s">
        <v>2202</v>
      </c>
      <c r="R33" s="101" t="s">
        <v>2202</v>
      </c>
      <c r="S33" s="99" t="s">
        <v>2202</v>
      </c>
      <c r="T33" s="101" t="s">
        <v>2202</v>
      </c>
      <c r="U33" s="101" t="s">
        <v>2202</v>
      </c>
      <c r="V33" s="99" t="s">
        <v>394</v>
      </c>
      <c r="W33" s="341" t="s">
        <v>2203</v>
      </c>
      <c r="X33" s="350" t="s">
        <v>394</v>
      </c>
      <c r="Y33" s="196" t="s">
        <v>2202</v>
      </c>
      <c r="Z33" s="196" t="s">
        <v>2202</v>
      </c>
      <c r="AA33" s="196" t="s">
        <v>2202</v>
      </c>
      <c r="AB33" s="196" t="s">
        <v>2202</v>
      </c>
      <c r="AC33" s="196" t="s">
        <v>2202</v>
      </c>
      <c r="AD33" s="679" t="s">
        <v>2202</v>
      </c>
      <c r="AE33" s="341" t="s">
        <v>394</v>
      </c>
      <c r="AF33" s="676" t="s">
        <v>2218</v>
      </c>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row>
    <row r="34" spans="1:71" s="102" customFormat="1" ht="57" customHeight="1" x14ac:dyDescent="0.3">
      <c r="A34" s="550" t="s">
        <v>2195</v>
      </c>
      <c r="B34" s="550" t="s">
        <v>2196</v>
      </c>
      <c r="C34" s="550" t="s">
        <v>2288</v>
      </c>
      <c r="D34" s="553" t="s">
        <v>2289</v>
      </c>
      <c r="E34" s="550" t="s">
        <v>2221</v>
      </c>
      <c r="F34" s="550">
        <v>3</v>
      </c>
      <c r="G34" s="550" t="s">
        <v>2216</v>
      </c>
      <c r="H34" s="667" t="s">
        <v>2210</v>
      </c>
      <c r="I34" s="346" t="s">
        <v>1687</v>
      </c>
      <c r="J34" s="99">
        <v>7</v>
      </c>
      <c r="K34" s="99">
        <v>7</v>
      </c>
      <c r="L34" s="101">
        <f t="shared" si="9"/>
        <v>1</v>
      </c>
      <c r="M34" s="99">
        <v>7</v>
      </c>
      <c r="N34" s="101">
        <f t="shared" si="10"/>
        <v>1</v>
      </c>
      <c r="O34" s="529" t="s">
        <v>2281</v>
      </c>
      <c r="P34" s="99" t="s">
        <v>2202</v>
      </c>
      <c r="Q34" s="99" t="s">
        <v>2202</v>
      </c>
      <c r="R34" s="101" t="s">
        <v>2202</v>
      </c>
      <c r="S34" s="99" t="s">
        <v>2202</v>
      </c>
      <c r="T34" s="101" t="s">
        <v>2202</v>
      </c>
      <c r="U34" s="101" t="s">
        <v>2202</v>
      </c>
      <c r="V34" s="99" t="s">
        <v>394</v>
      </c>
      <c r="W34" s="341" t="s">
        <v>2203</v>
      </c>
      <c r="X34" s="350" t="s">
        <v>394</v>
      </c>
      <c r="Y34" s="196" t="s">
        <v>2202</v>
      </c>
      <c r="Z34" s="196" t="s">
        <v>2202</v>
      </c>
      <c r="AA34" s="196" t="s">
        <v>2202</v>
      </c>
      <c r="AB34" s="196" t="s">
        <v>2202</v>
      </c>
      <c r="AC34" s="196" t="s">
        <v>2202</v>
      </c>
      <c r="AD34" s="679" t="s">
        <v>2202</v>
      </c>
      <c r="AE34" s="341" t="s">
        <v>394</v>
      </c>
      <c r="AF34" s="676" t="s">
        <v>2218</v>
      </c>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row>
    <row r="35" spans="1:71" s="102" customFormat="1" ht="93" customHeight="1" x14ac:dyDescent="0.3">
      <c r="A35" s="550" t="s">
        <v>2195</v>
      </c>
      <c r="B35" s="550" t="s">
        <v>2196</v>
      </c>
      <c r="C35" s="550" t="s">
        <v>2290</v>
      </c>
      <c r="D35" s="553" t="s">
        <v>2291</v>
      </c>
      <c r="E35" s="550" t="s">
        <v>2244</v>
      </c>
      <c r="F35" s="550">
        <v>3</v>
      </c>
      <c r="G35" s="550" t="s">
        <v>2245</v>
      </c>
      <c r="H35" s="550" t="s">
        <v>2200</v>
      </c>
      <c r="I35" s="346" t="s">
        <v>1687</v>
      </c>
      <c r="J35" s="99">
        <v>12</v>
      </c>
      <c r="K35" s="99">
        <v>12</v>
      </c>
      <c r="L35" s="101">
        <f t="shared" si="9"/>
        <v>1</v>
      </c>
      <c r="M35" s="99">
        <v>12</v>
      </c>
      <c r="N35" s="101">
        <f t="shared" si="10"/>
        <v>1</v>
      </c>
      <c r="O35" s="432" t="s">
        <v>2292</v>
      </c>
      <c r="P35" s="99" t="s">
        <v>2202</v>
      </c>
      <c r="Q35" s="99" t="s">
        <v>2202</v>
      </c>
      <c r="R35" s="101" t="s">
        <v>2202</v>
      </c>
      <c r="S35" s="99" t="s">
        <v>2202</v>
      </c>
      <c r="T35" s="101" t="s">
        <v>2202</v>
      </c>
      <c r="U35" s="101" t="s">
        <v>2202</v>
      </c>
      <c r="V35" s="99" t="s">
        <v>394</v>
      </c>
      <c r="W35" s="341" t="s">
        <v>2203</v>
      </c>
      <c r="X35" s="350" t="s">
        <v>394</v>
      </c>
      <c r="Y35" s="196" t="s">
        <v>2202</v>
      </c>
      <c r="Z35" s="196" t="s">
        <v>2202</v>
      </c>
      <c r="AA35" s="196" t="s">
        <v>2202</v>
      </c>
      <c r="AB35" s="196" t="s">
        <v>2202</v>
      </c>
      <c r="AC35" s="196" t="s">
        <v>2202</v>
      </c>
      <c r="AD35" s="679" t="s">
        <v>2202</v>
      </c>
      <c r="AE35" s="341" t="s">
        <v>394</v>
      </c>
      <c r="AF35" s="676" t="s">
        <v>2218</v>
      </c>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row>
    <row r="36" spans="1:71" s="102" customFormat="1" ht="57" customHeight="1" x14ac:dyDescent="0.3">
      <c r="A36" s="550" t="s">
        <v>2195</v>
      </c>
      <c r="B36" s="550" t="s">
        <v>2196</v>
      </c>
      <c r="C36" s="550" t="s">
        <v>2293</v>
      </c>
      <c r="D36" s="100" t="s">
        <v>2294</v>
      </c>
      <c r="E36" s="550" t="s">
        <v>2223</v>
      </c>
      <c r="F36" s="550">
        <v>3</v>
      </c>
      <c r="G36" s="550" t="s">
        <v>2216</v>
      </c>
      <c r="H36" s="667" t="s">
        <v>2210</v>
      </c>
      <c r="I36" s="346" t="s">
        <v>1687</v>
      </c>
      <c r="J36" s="99">
        <v>5</v>
      </c>
      <c r="K36" s="99">
        <v>5</v>
      </c>
      <c r="L36" s="101">
        <f t="shared" si="9"/>
        <v>1</v>
      </c>
      <c r="M36" s="99">
        <v>5</v>
      </c>
      <c r="N36" s="101">
        <f t="shared" si="10"/>
        <v>1</v>
      </c>
      <c r="O36" s="529" t="s">
        <v>2295</v>
      </c>
      <c r="P36" s="99" t="s">
        <v>2202</v>
      </c>
      <c r="Q36" s="99" t="s">
        <v>2202</v>
      </c>
      <c r="R36" s="101" t="s">
        <v>2202</v>
      </c>
      <c r="S36" s="99" t="s">
        <v>2202</v>
      </c>
      <c r="T36" s="101" t="s">
        <v>2202</v>
      </c>
      <c r="U36" s="101" t="s">
        <v>2202</v>
      </c>
      <c r="V36" s="99" t="s">
        <v>394</v>
      </c>
      <c r="W36" s="341" t="s">
        <v>2203</v>
      </c>
      <c r="X36" s="350" t="s">
        <v>394</v>
      </c>
      <c r="Y36" s="196" t="s">
        <v>2202</v>
      </c>
      <c r="Z36" s="196" t="s">
        <v>2202</v>
      </c>
      <c r="AA36" s="196" t="s">
        <v>2202</v>
      </c>
      <c r="AB36" s="196" t="s">
        <v>2202</v>
      </c>
      <c r="AC36" s="196" t="s">
        <v>2202</v>
      </c>
      <c r="AD36" s="679" t="s">
        <v>2202</v>
      </c>
      <c r="AE36" s="341" t="s">
        <v>394</v>
      </c>
      <c r="AF36" s="676" t="s">
        <v>2218</v>
      </c>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row>
    <row r="37" spans="1:71" s="102" customFormat="1" ht="72" customHeight="1" x14ac:dyDescent="0.3">
      <c r="A37" s="550" t="s">
        <v>2266</v>
      </c>
      <c r="B37" s="550" t="s">
        <v>2267</v>
      </c>
      <c r="C37" s="550" t="s">
        <v>2296</v>
      </c>
      <c r="D37" s="553" t="s">
        <v>2297</v>
      </c>
      <c r="E37" s="550" t="s">
        <v>2269</v>
      </c>
      <c r="F37" s="550">
        <v>4</v>
      </c>
      <c r="G37" s="550" t="s">
        <v>2298</v>
      </c>
      <c r="H37" s="667" t="s">
        <v>2210</v>
      </c>
      <c r="I37" s="346" t="s">
        <v>1687</v>
      </c>
      <c r="J37" s="99">
        <v>4</v>
      </c>
      <c r="K37" s="99">
        <v>4</v>
      </c>
      <c r="L37" s="101">
        <f t="shared" si="9"/>
        <v>1</v>
      </c>
      <c r="M37" s="99">
        <v>4</v>
      </c>
      <c r="N37" s="101">
        <f t="shared" si="10"/>
        <v>1</v>
      </c>
      <c r="O37" s="432" t="s">
        <v>2272</v>
      </c>
      <c r="P37" s="99" t="s">
        <v>2202</v>
      </c>
      <c r="Q37" s="99" t="s">
        <v>2202</v>
      </c>
      <c r="R37" s="101" t="s">
        <v>2202</v>
      </c>
      <c r="S37" s="99" t="s">
        <v>2202</v>
      </c>
      <c r="T37" s="101" t="s">
        <v>2202</v>
      </c>
      <c r="U37" s="101" t="s">
        <v>2202</v>
      </c>
      <c r="V37" s="99" t="s">
        <v>394</v>
      </c>
      <c r="W37" s="341" t="s">
        <v>2203</v>
      </c>
      <c r="X37" s="350" t="s">
        <v>394</v>
      </c>
      <c r="Y37" s="196" t="s">
        <v>2202</v>
      </c>
      <c r="Z37" s="196" t="s">
        <v>2202</v>
      </c>
      <c r="AA37" s="196" t="s">
        <v>2202</v>
      </c>
      <c r="AB37" s="196" t="s">
        <v>2202</v>
      </c>
      <c r="AC37" s="196" t="s">
        <v>2202</v>
      </c>
      <c r="AD37" s="679" t="s">
        <v>2202</v>
      </c>
      <c r="AE37" s="341" t="s">
        <v>394</v>
      </c>
      <c r="AF37" s="676" t="s">
        <v>2218</v>
      </c>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row>
    <row r="38" spans="1:71" s="102" customFormat="1" ht="409.6" customHeight="1" x14ac:dyDescent="0.3">
      <c r="A38" s="550" t="s">
        <v>2195</v>
      </c>
      <c r="B38" s="550" t="s">
        <v>2196</v>
      </c>
      <c r="C38" s="550" t="s">
        <v>2299</v>
      </c>
      <c r="D38" s="553" t="s">
        <v>2300</v>
      </c>
      <c r="E38" s="550" t="s">
        <v>2301</v>
      </c>
      <c r="F38" s="550">
        <v>13</v>
      </c>
      <c r="G38" s="550" t="s">
        <v>2302</v>
      </c>
      <c r="H38" s="550" t="s">
        <v>2303</v>
      </c>
      <c r="I38" s="346" t="s">
        <v>1687</v>
      </c>
      <c r="J38" s="99">
        <v>27</v>
      </c>
      <c r="K38" s="99">
        <v>25</v>
      </c>
      <c r="L38" s="101">
        <f t="shared" si="9"/>
        <v>0.92592592592592593</v>
      </c>
      <c r="M38" s="99">
        <v>15</v>
      </c>
      <c r="N38" s="101">
        <f t="shared" si="10"/>
        <v>0.6</v>
      </c>
      <c r="O38" s="666" t="s">
        <v>2304</v>
      </c>
      <c r="P38" s="99" t="s">
        <v>2202</v>
      </c>
      <c r="Q38" s="99" t="s">
        <v>2202</v>
      </c>
      <c r="R38" s="101" t="s">
        <v>2202</v>
      </c>
      <c r="S38" s="99" t="s">
        <v>2202</v>
      </c>
      <c r="T38" s="101" t="s">
        <v>2202</v>
      </c>
      <c r="U38" s="101" t="s">
        <v>2202</v>
      </c>
      <c r="V38" s="99" t="s">
        <v>394</v>
      </c>
      <c r="W38" s="341" t="s">
        <v>2203</v>
      </c>
      <c r="X38" s="350" t="s">
        <v>394</v>
      </c>
      <c r="Y38" s="196" t="s">
        <v>2202</v>
      </c>
      <c r="Z38" s="196" t="s">
        <v>2202</v>
      </c>
      <c r="AA38" s="196" t="s">
        <v>2202</v>
      </c>
      <c r="AB38" s="196" t="s">
        <v>2202</v>
      </c>
      <c r="AC38" s="196" t="s">
        <v>2202</v>
      </c>
      <c r="AD38" s="679" t="s">
        <v>2202</v>
      </c>
      <c r="AE38" s="341" t="s">
        <v>394</v>
      </c>
      <c r="AF38" s="643" t="s">
        <v>2204</v>
      </c>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row>
    <row r="39" spans="1:71" s="102" customFormat="1" ht="289.35000000000002" customHeight="1" x14ac:dyDescent="0.3">
      <c r="A39" s="550" t="s">
        <v>2195</v>
      </c>
      <c r="B39" s="550" t="s">
        <v>2196</v>
      </c>
      <c r="C39" s="550" t="s">
        <v>1276</v>
      </c>
      <c r="D39" s="529" t="s">
        <v>2305</v>
      </c>
      <c r="E39" s="550" t="s">
        <v>2306</v>
      </c>
      <c r="F39" s="346" t="s">
        <v>2307</v>
      </c>
      <c r="G39" s="550" t="s">
        <v>2308</v>
      </c>
      <c r="H39" s="667" t="s">
        <v>2210</v>
      </c>
      <c r="I39" s="346" t="s">
        <v>1687</v>
      </c>
      <c r="J39" s="99" t="s">
        <v>2202</v>
      </c>
      <c r="K39" s="99" t="s">
        <v>2202</v>
      </c>
      <c r="L39" s="101" t="s">
        <v>2202</v>
      </c>
      <c r="M39" s="99" t="s">
        <v>2202</v>
      </c>
      <c r="N39" s="101" t="s">
        <v>2202</v>
      </c>
      <c r="O39" s="667" t="s">
        <v>2240</v>
      </c>
      <c r="P39" s="99" t="s">
        <v>2202</v>
      </c>
      <c r="Q39" s="99" t="s">
        <v>2202</v>
      </c>
      <c r="R39" s="101" t="s">
        <v>2202</v>
      </c>
      <c r="S39" s="99" t="s">
        <v>2202</v>
      </c>
      <c r="T39" s="101" t="s">
        <v>2202</v>
      </c>
      <c r="U39" s="101" t="s">
        <v>2202</v>
      </c>
      <c r="V39" s="99" t="s">
        <v>1958</v>
      </c>
      <c r="W39" s="341" t="s">
        <v>2203</v>
      </c>
      <c r="X39" s="196" t="s">
        <v>2202</v>
      </c>
      <c r="Y39" s="196" t="s">
        <v>394</v>
      </c>
      <c r="Z39" s="196" t="s">
        <v>2202</v>
      </c>
      <c r="AA39" s="196" t="s">
        <v>2202</v>
      </c>
      <c r="AB39" s="196" t="s">
        <v>2202</v>
      </c>
      <c r="AC39" s="196" t="s">
        <v>2202</v>
      </c>
      <c r="AD39" s="679" t="s">
        <v>2202</v>
      </c>
      <c r="AE39" s="196" t="s">
        <v>2202</v>
      </c>
      <c r="AF39" s="676" t="s">
        <v>2309</v>
      </c>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row>
    <row r="40" spans="1:71" s="102" customFormat="1" ht="92.4" x14ac:dyDescent="0.3">
      <c r="A40" s="550" t="s">
        <v>2195</v>
      </c>
      <c r="B40" s="550" t="s">
        <v>2196</v>
      </c>
      <c r="C40" s="550" t="s">
        <v>1276</v>
      </c>
      <c r="D40" s="553" t="s">
        <v>2310</v>
      </c>
      <c r="E40" s="550" t="s">
        <v>2311</v>
      </c>
      <c r="F40" s="550">
        <v>15</v>
      </c>
      <c r="G40" s="550" t="s">
        <v>2312</v>
      </c>
      <c r="H40" s="667" t="s">
        <v>2210</v>
      </c>
      <c r="I40" s="346" t="s">
        <v>1687</v>
      </c>
      <c r="J40" s="99" t="s">
        <v>2202</v>
      </c>
      <c r="K40" s="99" t="s">
        <v>2202</v>
      </c>
      <c r="L40" s="101" t="s">
        <v>2202</v>
      </c>
      <c r="M40" s="99" t="s">
        <v>2202</v>
      </c>
      <c r="N40" s="101" t="s">
        <v>2202</v>
      </c>
      <c r="O40" s="667" t="s">
        <v>2240</v>
      </c>
      <c r="P40" s="99" t="s">
        <v>2202</v>
      </c>
      <c r="Q40" s="99" t="s">
        <v>2202</v>
      </c>
      <c r="R40" s="101" t="s">
        <v>2202</v>
      </c>
      <c r="S40" s="99" t="s">
        <v>2202</v>
      </c>
      <c r="T40" s="101" t="s">
        <v>2202</v>
      </c>
      <c r="U40" s="101" t="s">
        <v>2202</v>
      </c>
      <c r="V40" s="99" t="s">
        <v>1958</v>
      </c>
      <c r="W40" s="341" t="s">
        <v>2203</v>
      </c>
      <c r="X40" s="196" t="s">
        <v>2202</v>
      </c>
      <c r="Y40" s="196" t="s">
        <v>394</v>
      </c>
      <c r="Z40" s="196" t="s">
        <v>2202</v>
      </c>
      <c r="AA40" s="196" t="s">
        <v>2202</v>
      </c>
      <c r="AB40" s="196" t="s">
        <v>2202</v>
      </c>
      <c r="AC40" s="196" t="s">
        <v>2202</v>
      </c>
      <c r="AD40" s="679" t="s">
        <v>2202</v>
      </c>
      <c r="AE40" s="196" t="s">
        <v>2202</v>
      </c>
      <c r="AF40" s="676" t="s">
        <v>2313</v>
      </c>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row>
    <row r="41" spans="1:71" s="102" customFormat="1" ht="92.4" x14ac:dyDescent="0.3">
      <c r="A41" s="550" t="s">
        <v>2195</v>
      </c>
      <c r="B41" s="550" t="s">
        <v>2196</v>
      </c>
      <c r="C41" s="550" t="s">
        <v>1276</v>
      </c>
      <c r="D41" s="553" t="s">
        <v>2314</v>
      </c>
      <c r="E41" s="550" t="s">
        <v>2237</v>
      </c>
      <c r="F41" s="341">
        <v>25</v>
      </c>
      <c r="G41" s="550" t="s">
        <v>2209</v>
      </c>
      <c r="H41" s="667" t="s">
        <v>2210</v>
      </c>
      <c r="I41" s="346" t="s">
        <v>1687</v>
      </c>
      <c r="J41" s="99" t="s">
        <v>2202</v>
      </c>
      <c r="K41" s="99" t="s">
        <v>2202</v>
      </c>
      <c r="L41" s="101" t="s">
        <v>2202</v>
      </c>
      <c r="M41" s="99" t="s">
        <v>2202</v>
      </c>
      <c r="N41" s="101" t="s">
        <v>2202</v>
      </c>
      <c r="O41" s="667" t="s">
        <v>2240</v>
      </c>
      <c r="P41" s="99" t="s">
        <v>2202</v>
      </c>
      <c r="Q41" s="99" t="s">
        <v>2202</v>
      </c>
      <c r="R41" s="101" t="s">
        <v>2202</v>
      </c>
      <c r="S41" s="99" t="s">
        <v>2202</v>
      </c>
      <c r="T41" s="101" t="s">
        <v>2202</v>
      </c>
      <c r="U41" s="101" t="s">
        <v>2202</v>
      </c>
      <c r="V41" s="99" t="s">
        <v>1958</v>
      </c>
      <c r="W41" s="341" t="s">
        <v>2203</v>
      </c>
      <c r="X41" s="196" t="s">
        <v>2202</v>
      </c>
      <c r="Y41" s="196" t="s">
        <v>394</v>
      </c>
      <c r="Z41" s="196" t="s">
        <v>2202</v>
      </c>
      <c r="AA41" s="196" t="s">
        <v>2202</v>
      </c>
      <c r="AB41" s="196" t="s">
        <v>2202</v>
      </c>
      <c r="AC41" s="196" t="s">
        <v>2202</v>
      </c>
      <c r="AD41" s="679" t="s">
        <v>2202</v>
      </c>
      <c r="AE41" s="196" t="s">
        <v>2202</v>
      </c>
      <c r="AF41" s="676" t="s">
        <v>2315</v>
      </c>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row>
    <row r="42" spans="1:71" s="102" customFormat="1" ht="296.39999999999998" customHeight="1" x14ac:dyDescent="0.3">
      <c r="A42" s="550" t="s">
        <v>2195</v>
      </c>
      <c r="B42" s="550" t="s">
        <v>2196</v>
      </c>
      <c r="C42" s="550" t="s">
        <v>2316</v>
      </c>
      <c r="D42" s="553" t="s">
        <v>2317</v>
      </c>
      <c r="E42" s="550" t="s">
        <v>2318</v>
      </c>
      <c r="F42" s="341">
        <v>15</v>
      </c>
      <c r="G42" s="550" t="s">
        <v>2319</v>
      </c>
      <c r="H42" s="667" t="s">
        <v>2210</v>
      </c>
      <c r="I42" s="346" t="s">
        <v>1687</v>
      </c>
      <c r="J42" s="99">
        <v>28</v>
      </c>
      <c r="K42" s="99">
        <v>27</v>
      </c>
      <c r="L42" s="101">
        <f t="shared" ref="L42:L44" si="14">IF(K42="-----","-----",K42/J42)</f>
        <v>0.9642857142857143</v>
      </c>
      <c r="M42" s="99">
        <v>9</v>
      </c>
      <c r="N42" s="101">
        <f t="shared" ref="N42:N44" si="15">IF(M42="-----","-----",M42/K42)</f>
        <v>0.33333333333333331</v>
      </c>
      <c r="O42" s="666" t="s">
        <v>2320</v>
      </c>
      <c r="P42" s="99">
        <v>0</v>
      </c>
      <c r="Q42" s="101">
        <f t="shared" ref="Q42" si="16">IF(P42="-----","-----",P42/K42)</f>
        <v>0</v>
      </c>
      <c r="R42" s="99">
        <v>0</v>
      </c>
      <c r="S42" s="101">
        <f t="shared" ref="S42" si="17">IF(R42="-----","-----",R42/K42)</f>
        <v>0</v>
      </c>
      <c r="T42" s="99">
        <v>27</v>
      </c>
      <c r="U42" s="101">
        <f t="shared" ref="U42" si="18">IF(T42="-----","-----",T42/K42)</f>
        <v>1</v>
      </c>
      <c r="V42" s="99" t="s">
        <v>394</v>
      </c>
      <c r="W42" s="341" t="s">
        <v>2203</v>
      </c>
      <c r="X42" s="350" t="s">
        <v>394</v>
      </c>
      <c r="Y42" s="196" t="s">
        <v>2202</v>
      </c>
      <c r="Z42" s="196" t="s">
        <v>2202</v>
      </c>
      <c r="AA42" s="196" t="s">
        <v>2202</v>
      </c>
      <c r="AB42" s="196" t="s">
        <v>2202</v>
      </c>
      <c r="AC42" s="196" t="s">
        <v>2202</v>
      </c>
      <c r="AD42" s="679" t="s">
        <v>394</v>
      </c>
      <c r="AE42" s="196" t="s">
        <v>2202</v>
      </c>
      <c r="AF42" s="677" t="s">
        <v>2321</v>
      </c>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row>
    <row r="43" spans="1:71" s="102" customFormat="1" ht="173.4" customHeight="1" x14ac:dyDescent="0.3">
      <c r="A43" s="550" t="s">
        <v>2195</v>
      </c>
      <c r="B43" s="550" t="s">
        <v>2196</v>
      </c>
      <c r="C43" s="669">
        <v>45080</v>
      </c>
      <c r="D43" s="553" t="s">
        <v>2322</v>
      </c>
      <c r="E43" s="550" t="s">
        <v>2244</v>
      </c>
      <c r="F43" s="341">
        <v>3</v>
      </c>
      <c r="G43" s="550" t="s">
        <v>2245</v>
      </c>
      <c r="H43" s="550" t="s">
        <v>2200</v>
      </c>
      <c r="I43" s="346" t="s">
        <v>1687</v>
      </c>
      <c r="J43" s="99">
        <v>11</v>
      </c>
      <c r="K43" s="99">
        <v>11</v>
      </c>
      <c r="L43" s="101">
        <f t="shared" si="14"/>
        <v>1</v>
      </c>
      <c r="M43" s="99">
        <v>11</v>
      </c>
      <c r="N43" s="101">
        <f t="shared" si="15"/>
        <v>1</v>
      </c>
      <c r="O43" s="529" t="s">
        <v>2323</v>
      </c>
      <c r="P43" s="99" t="s">
        <v>2202</v>
      </c>
      <c r="Q43" s="99" t="s">
        <v>2202</v>
      </c>
      <c r="R43" s="101" t="s">
        <v>2202</v>
      </c>
      <c r="S43" s="99" t="s">
        <v>2202</v>
      </c>
      <c r="T43" s="101" t="s">
        <v>2202</v>
      </c>
      <c r="U43" s="101" t="s">
        <v>2202</v>
      </c>
      <c r="V43" s="99" t="s">
        <v>394</v>
      </c>
      <c r="W43" s="341" t="s">
        <v>2203</v>
      </c>
      <c r="X43" s="350" t="s">
        <v>394</v>
      </c>
      <c r="Y43" s="196" t="s">
        <v>2202</v>
      </c>
      <c r="Z43" s="196" t="s">
        <v>2202</v>
      </c>
      <c r="AA43" s="196" t="s">
        <v>2202</v>
      </c>
      <c r="AB43" s="196" t="s">
        <v>2202</v>
      </c>
      <c r="AC43" s="196" t="s">
        <v>2202</v>
      </c>
      <c r="AD43" s="679" t="s">
        <v>2202</v>
      </c>
      <c r="AE43" s="341" t="s">
        <v>394</v>
      </c>
      <c r="AF43" s="676" t="s">
        <v>2218</v>
      </c>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row>
    <row r="44" spans="1:71" s="102" customFormat="1" ht="398.4" customHeight="1" x14ac:dyDescent="0.3">
      <c r="A44" s="550" t="s">
        <v>2235</v>
      </c>
      <c r="B44" s="550" t="s">
        <v>2196</v>
      </c>
      <c r="C44" s="669" t="s">
        <v>2324</v>
      </c>
      <c r="D44" s="670" t="s">
        <v>2325</v>
      </c>
      <c r="E44" s="550" t="s">
        <v>2227</v>
      </c>
      <c r="F44" s="341">
        <v>13</v>
      </c>
      <c r="G44" s="550" t="s">
        <v>2326</v>
      </c>
      <c r="H44" s="422" t="s">
        <v>2321</v>
      </c>
      <c r="I44" s="346" t="s">
        <v>1687</v>
      </c>
      <c r="J44" s="99">
        <v>10</v>
      </c>
      <c r="K44" s="99">
        <v>10</v>
      </c>
      <c r="L44" s="101">
        <f t="shared" si="14"/>
        <v>1</v>
      </c>
      <c r="M44" s="99">
        <v>6</v>
      </c>
      <c r="N44" s="101">
        <f t="shared" si="15"/>
        <v>0.6</v>
      </c>
      <c r="O44" s="666" t="s">
        <v>2327</v>
      </c>
      <c r="P44" s="99" t="s">
        <v>2202</v>
      </c>
      <c r="Q44" s="99" t="s">
        <v>2202</v>
      </c>
      <c r="R44" s="101" t="s">
        <v>2202</v>
      </c>
      <c r="S44" s="99" t="s">
        <v>2202</v>
      </c>
      <c r="T44" s="101" t="s">
        <v>2202</v>
      </c>
      <c r="U44" s="101" t="s">
        <v>2202</v>
      </c>
      <c r="V44" s="99" t="s">
        <v>394</v>
      </c>
      <c r="W44" s="341" t="s">
        <v>2203</v>
      </c>
      <c r="X44" s="350" t="s">
        <v>394</v>
      </c>
      <c r="Y44" s="196" t="s">
        <v>2202</v>
      </c>
      <c r="Z44" s="196" t="s">
        <v>2202</v>
      </c>
      <c r="AA44" s="196" t="s">
        <v>2202</v>
      </c>
      <c r="AB44" s="196" t="s">
        <v>2202</v>
      </c>
      <c r="AC44" s="196" t="s">
        <v>2202</v>
      </c>
      <c r="AD44" s="679" t="s">
        <v>2202</v>
      </c>
      <c r="AE44" s="196" t="s">
        <v>2202</v>
      </c>
      <c r="AF44" s="677" t="s">
        <v>2210</v>
      </c>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row>
    <row r="45" spans="1:71" s="102" customFormat="1" ht="93" thickBot="1" x14ac:dyDescent="0.35">
      <c r="A45" s="658" t="s">
        <v>2195</v>
      </c>
      <c r="B45" s="658" t="s">
        <v>2196</v>
      </c>
      <c r="C45" s="658" t="s">
        <v>1807</v>
      </c>
      <c r="D45" s="697" t="s">
        <v>2328</v>
      </c>
      <c r="E45" s="658" t="s">
        <v>2237</v>
      </c>
      <c r="F45" s="364">
        <v>13</v>
      </c>
      <c r="G45" s="658" t="s">
        <v>2228</v>
      </c>
      <c r="H45" s="408" t="s">
        <v>2321</v>
      </c>
      <c r="I45" s="698" t="s">
        <v>2329</v>
      </c>
      <c r="J45" s="357" t="s">
        <v>2202</v>
      </c>
      <c r="K45" s="357" t="s">
        <v>2202</v>
      </c>
      <c r="L45" s="365" t="s">
        <v>2202</v>
      </c>
      <c r="M45" s="357" t="s">
        <v>2202</v>
      </c>
      <c r="N45" s="365" t="s">
        <v>2202</v>
      </c>
      <c r="O45" s="699" t="s">
        <v>2240</v>
      </c>
      <c r="P45" s="357" t="s">
        <v>2202</v>
      </c>
      <c r="Q45" s="357" t="s">
        <v>2202</v>
      </c>
      <c r="R45" s="365" t="s">
        <v>2202</v>
      </c>
      <c r="S45" s="357" t="s">
        <v>2202</v>
      </c>
      <c r="T45" s="365" t="s">
        <v>2202</v>
      </c>
      <c r="U45" s="365" t="s">
        <v>2202</v>
      </c>
      <c r="V45" s="357" t="s">
        <v>2202</v>
      </c>
      <c r="W45" s="364" t="s">
        <v>2203</v>
      </c>
      <c r="X45" s="700" t="s">
        <v>2202</v>
      </c>
      <c r="Y45" s="364" t="s">
        <v>394</v>
      </c>
      <c r="Z45" s="700" t="s">
        <v>2202</v>
      </c>
      <c r="AA45" s="700" t="s">
        <v>2202</v>
      </c>
      <c r="AB45" s="700" t="s">
        <v>2202</v>
      </c>
      <c r="AC45" s="700" t="s">
        <v>2202</v>
      </c>
      <c r="AD45" s="701" t="s">
        <v>2202</v>
      </c>
      <c r="AE45" s="700" t="s">
        <v>2202</v>
      </c>
      <c r="AF45" s="702" t="s">
        <v>2330</v>
      </c>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row>
    <row r="46" spans="1:71" s="102" customFormat="1" ht="15" thickBot="1" x14ac:dyDescent="0.35">
      <c r="A46" s="703"/>
      <c r="B46" s="704"/>
      <c r="C46" s="704"/>
      <c r="D46" s="705"/>
      <c r="E46" s="704"/>
      <c r="F46" s="706"/>
      <c r="G46" s="704"/>
      <c r="H46" s="707"/>
      <c r="I46" s="708"/>
      <c r="J46" s="706"/>
      <c r="K46" s="706"/>
      <c r="L46" s="709"/>
      <c r="M46" s="706"/>
      <c r="N46" s="709"/>
      <c r="O46" s="710"/>
      <c r="P46" s="711" t="s">
        <v>2202</v>
      </c>
      <c r="Q46" s="709" t="s">
        <v>2202</v>
      </c>
      <c r="R46" s="711" t="s">
        <v>2202</v>
      </c>
      <c r="S46" s="709" t="s">
        <v>2202</v>
      </c>
      <c r="T46" s="711" t="s">
        <v>2202</v>
      </c>
      <c r="U46" s="709" t="s">
        <v>2202</v>
      </c>
      <c r="V46" s="711" t="s">
        <v>2202</v>
      </c>
      <c r="W46" s="706"/>
      <c r="X46" s="712"/>
      <c r="Y46" s="704"/>
      <c r="Z46" s="713"/>
      <c r="AA46" s="713"/>
      <c r="AB46" s="713"/>
      <c r="AC46" s="713"/>
      <c r="AD46" s="714"/>
      <c r="AE46" s="704"/>
      <c r="AF46" s="715"/>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row>
    <row r="47" spans="1:71" ht="27.6" thickBot="1" x14ac:dyDescent="0.35">
      <c r="A47" s="721"/>
      <c r="B47" s="719"/>
      <c r="C47" s="719"/>
      <c r="D47" s="722"/>
      <c r="E47" s="689" t="s">
        <v>2331</v>
      </c>
      <c r="F47" s="556">
        <f>SUM(F13:F45)</f>
        <v>249</v>
      </c>
      <c r="G47" s="695"/>
      <c r="H47" s="696"/>
      <c r="I47" s="690" t="s">
        <v>2137</v>
      </c>
      <c r="J47" s="556">
        <f>SUM(J13:J46)</f>
        <v>353</v>
      </c>
      <c r="K47" s="556">
        <f>SUM(K13:K46)</f>
        <v>347</v>
      </c>
      <c r="L47" s="557"/>
      <c r="M47" s="556">
        <f>SUM(M13:M46)</f>
        <v>308</v>
      </c>
      <c r="N47" s="197">
        <f>IF(N13="---","---",(SUM(M13:M46)/SUM(K13:K46)))</f>
        <v>0.88760806916426516</v>
      </c>
      <c r="O47" s="694"/>
      <c r="P47" s="64" t="s">
        <v>2062</v>
      </c>
      <c r="Q47" s="558">
        <f>IF(Q13="-----","-----",AVERAGE(Q13:Q46))</f>
        <v>0</v>
      </c>
      <c r="R47" s="64" t="s">
        <v>2062</v>
      </c>
      <c r="S47" s="558">
        <f>IF(S13="-----","-----",AVERAGE(S13:S46))</f>
        <v>0</v>
      </c>
      <c r="T47" s="64" t="s">
        <v>2062</v>
      </c>
      <c r="U47" s="716">
        <f>IF(U13="-----","-----",AVERAGE(U13:U46))</f>
        <v>1</v>
      </c>
      <c r="V47" s="717"/>
      <c r="W47" s="718"/>
      <c r="X47" s="718"/>
      <c r="Y47" s="719"/>
      <c r="Z47" s="719"/>
      <c r="AA47" s="719"/>
      <c r="AB47" s="719"/>
      <c r="AC47" s="719"/>
      <c r="AD47" s="719"/>
      <c r="AE47" s="719"/>
      <c r="AF47" s="720"/>
    </row>
    <row r="48" spans="1:71" s="3" customFormat="1" ht="14.25" customHeight="1" thickBot="1" x14ac:dyDescent="0.35">
      <c r="A48" s="50"/>
      <c r="B48" s="528"/>
      <c r="C48" s="528"/>
      <c r="D48" s="559"/>
      <c r="E48" s="528"/>
      <c r="F48" s="528"/>
      <c r="G48" s="528"/>
      <c r="H48" s="52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row>
    <row r="49" spans="1:32" ht="15" customHeight="1" thickBot="1" x14ac:dyDescent="0.35">
      <c r="A49" s="933" t="s">
        <v>2332</v>
      </c>
      <c r="B49" s="934"/>
      <c r="C49" s="934"/>
      <c r="D49" s="934"/>
      <c r="E49" s="934"/>
      <c r="F49" s="934"/>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5"/>
    </row>
    <row r="50" spans="1:32" ht="17.399999999999999" x14ac:dyDescent="0.3">
      <c r="A50" s="18"/>
    </row>
    <row r="51" spans="1:32" ht="20.25" customHeight="1" x14ac:dyDescent="0.4">
      <c r="C51" s="2"/>
      <c r="D51" s="105"/>
      <c r="E51" s="18"/>
      <c r="F51" s="18"/>
      <c r="H51" s="18"/>
      <c r="I51" s="18"/>
      <c r="J51" s="18"/>
      <c r="K51" s="1776" t="s">
        <v>352</v>
      </c>
      <c r="L51" s="1777"/>
      <c r="M51" s="1777"/>
      <c r="N51" s="1777"/>
      <c r="O51" s="1777"/>
      <c r="P51" s="1777"/>
      <c r="Q51" s="1777"/>
      <c r="R51" s="1777"/>
      <c r="S51" s="1777"/>
      <c r="T51" s="1777"/>
      <c r="U51" s="1777"/>
      <c r="V51" s="1777"/>
      <c r="W51" s="1777"/>
      <c r="X51" s="1777"/>
      <c r="Y51" s="1777"/>
      <c r="Z51" s="1777"/>
      <c r="AA51" s="1777"/>
      <c r="AB51" s="1777"/>
      <c r="AC51" s="1777"/>
      <c r="AD51" s="1777"/>
      <c r="AE51" s="1777"/>
      <c r="AF51" s="1778"/>
    </row>
    <row r="52" spans="1:32" ht="21" customHeight="1" x14ac:dyDescent="0.3">
      <c r="A52" s="1739" t="s">
        <v>353</v>
      </c>
      <c r="B52" s="1740"/>
      <c r="C52" s="1740" t="s">
        <v>2179</v>
      </c>
      <c r="D52" s="1768" t="s">
        <v>2180</v>
      </c>
      <c r="E52" s="1749" t="s">
        <v>2181</v>
      </c>
      <c r="F52" s="1749" t="s">
        <v>2182</v>
      </c>
      <c r="G52" s="1749" t="s">
        <v>356</v>
      </c>
      <c r="H52" s="1749" t="s">
        <v>357</v>
      </c>
      <c r="I52" s="1762" t="s">
        <v>359</v>
      </c>
      <c r="J52" s="1763"/>
      <c r="K52" s="1763"/>
      <c r="L52" s="1763"/>
      <c r="M52" s="1763"/>
      <c r="N52" s="1764"/>
      <c r="O52" s="1765" t="s">
        <v>360</v>
      </c>
      <c r="P52" s="1766"/>
      <c r="Q52" s="1766"/>
      <c r="R52" s="1766"/>
      <c r="S52" s="1766"/>
      <c r="T52" s="1766"/>
      <c r="U52" s="1766"/>
      <c r="V52" s="1766"/>
      <c r="W52" s="1767"/>
      <c r="X52" s="1770" t="s">
        <v>361</v>
      </c>
      <c r="Y52" s="1740"/>
      <c r="Z52" s="1770" t="s">
        <v>2183</v>
      </c>
      <c r="AA52" s="1773"/>
      <c r="AB52" s="1773"/>
      <c r="AC52" s="1773"/>
      <c r="AD52" s="1740"/>
      <c r="AE52" s="1749" t="s">
        <v>363</v>
      </c>
      <c r="AF52" s="1751" t="s">
        <v>189</v>
      </c>
    </row>
    <row r="53" spans="1:32" ht="27" customHeight="1" x14ac:dyDescent="0.3">
      <c r="A53" s="1741"/>
      <c r="B53" s="1742"/>
      <c r="C53" s="1742"/>
      <c r="D53" s="1769"/>
      <c r="E53" s="1750"/>
      <c r="F53" s="1750"/>
      <c r="G53" s="1750"/>
      <c r="H53" s="1750"/>
      <c r="I53" s="1753" t="s">
        <v>364</v>
      </c>
      <c r="J53" s="1754"/>
      <c r="K53" s="1753" t="s">
        <v>365</v>
      </c>
      <c r="L53" s="1754"/>
      <c r="M53" s="1753" t="s">
        <v>2184</v>
      </c>
      <c r="N53" s="1754"/>
      <c r="O53" s="1757" t="s">
        <v>2185</v>
      </c>
      <c r="P53" s="1759" t="s">
        <v>2186</v>
      </c>
      <c r="Q53" s="1760"/>
      <c r="R53" s="1760"/>
      <c r="S53" s="1760"/>
      <c r="T53" s="1760"/>
      <c r="U53" s="1761"/>
      <c r="V53" s="1753" t="s">
        <v>368</v>
      </c>
      <c r="W53" s="1754"/>
      <c r="X53" s="1771"/>
      <c r="Y53" s="1742"/>
      <c r="Z53" s="1771"/>
      <c r="AA53" s="1774"/>
      <c r="AB53" s="1774"/>
      <c r="AC53" s="1774"/>
      <c r="AD53" s="1742"/>
      <c r="AE53" s="1750"/>
      <c r="AF53" s="1752"/>
    </row>
    <row r="54" spans="1:32" ht="18" customHeight="1" x14ac:dyDescent="0.3">
      <c r="A54" s="1743"/>
      <c r="B54" s="1744"/>
      <c r="C54" s="1742"/>
      <c r="D54" s="1769"/>
      <c r="E54" s="1750"/>
      <c r="F54" s="1750"/>
      <c r="G54" s="1750"/>
      <c r="H54" s="1750"/>
      <c r="I54" s="1755"/>
      <c r="J54" s="1756"/>
      <c r="K54" s="1755"/>
      <c r="L54" s="1756"/>
      <c r="M54" s="1755"/>
      <c r="N54" s="1756"/>
      <c r="O54" s="1758"/>
      <c r="P54" s="1759" t="s">
        <v>2187</v>
      </c>
      <c r="Q54" s="1761"/>
      <c r="R54" s="1759" t="s">
        <v>2188</v>
      </c>
      <c r="S54" s="1761"/>
      <c r="T54" s="1759" t="s">
        <v>2189</v>
      </c>
      <c r="U54" s="1761"/>
      <c r="V54" s="1755"/>
      <c r="W54" s="1756"/>
      <c r="X54" s="1772"/>
      <c r="Y54" s="1744"/>
      <c r="Z54" s="1772"/>
      <c r="AA54" s="1775"/>
      <c r="AB54" s="1775"/>
      <c r="AC54" s="1775"/>
      <c r="AD54" s="1744"/>
      <c r="AE54" s="1750"/>
      <c r="AF54" s="1752"/>
    </row>
    <row r="55" spans="1:32" ht="29.25" customHeight="1" x14ac:dyDescent="0.3">
      <c r="A55" s="47" t="s">
        <v>369</v>
      </c>
      <c r="B55" s="106" t="s">
        <v>370</v>
      </c>
      <c r="C55" s="1742"/>
      <c r="D55" s="1769"/>
      <c r="E55" s="1750"/>
      <c r="F55" s="1750"/>
      <c r="G55" s="1750"/>
      <c r="H55" s="1750"/>
      <c r="I55" s="106" t="s">
        <v>371</v>
      </c>
      <c r="J55" s="106" t="s">
        <v>372</v>
      </c>
      <c r="K55" s="106" t="s">
        <v>372</v>
      </c>
      <c r="L55" s="106" t="s">
        <v>373</v>
      </c>
      <c r="M55" s="106" t="s">
        <v>372</v>
      </c>
      <c r="N55" s="106" t="s">
        <v>373</v>
      </c>
      <c r="O55" s="1758"/>
      <c r="P55" s="106" t="s">
        <v>372</v>
      </c>
      <c r="Q55" s="106" t="s">
        <v>373</v>
      </c>
      <c r="R55" s="106" t="s">
        <v>372</v>
      </c>
      <c r="S55" s="106" t="s">
        <v>373</v>
      </c>
      <c r="T55" s="106" t="s">
        <v>372</v>
      </c>
      <c r="U55" s="106" t="s">
        <v>373</v>
      </c>
      <c r="V55" s="106" t="s">
        <v>374</v>
      </c>
      <c r="W55" s="106" t="s">
        <v>375</v>
      </c>
      <c r="X55" s="106" t="s">
        <v>374</v>
      </c>
      <c r="Y55" s="106" t="s">
        <v>376</v>
      </c>
      <c r="Z55" s="45" t="s">
        <v>2190</v>
      </c>
      <c r="AA55" s="45" t="s">
        <v>2191</v>
      </c>
      <c r="AB55" s="45" t="s">
        <v>2192</v>
      </c>
      <c r="AC55" s="45" t="s">
        <v>2193</v>
      </c>
      <c r="AD55" s="45" t="s">
        <v>2194</v>
      </c>
      <c r="AE55" s="1750"/>
      <c r="AF55" s="1752"/>
    </row>
    <row r="56" spans="1:32" ht="65.099999999999994" customHeight="1" x14ac:dyDescent="0.3">
      <c r="A56" s="550" t="s">
        <v>2333</v>
      </c>
      <c r="B56" s="550" t="s">
        <v>2334</v>
      </c>
      <c r="C56" s="560" t="s">
        <v>1276</v>
      </c>
      <c r="D56" s="682" t="s">
        <v>2335</v>
      </c>
      <c r="E56" s="550" t="s">
        <v>2311</v>
      </c>
      <c r="F56" s="99" t="s">
        <v>399</v>
      </c>
      <c r="G56" s="550" t="s">
        <v>2336</v>
      </c>
      <c r="H56" s="99" t="s">
        <v>399</v>
      </c>
      <c r="I56" s="346" t="s">
        <v>2337</v>
      </c>
      <c r="J56" s="99" t="s">
        <v>399</v>
      </c>
      <c r="K56" s="99" t="s">
        <v>399</v>
      </c>
      <c r="L56" s="99" t="s">
        <v>399</v>
      </c>
      <c r="M56" s="99" t="s">
        <v>399</v>
      </c>
      <c r="N56" s="99" t="s">
        <v>399</v>
      </c>
      <c r="O56" s="373" t="s">
        <v>2338</v>
      </c>
      <c r="P56" s="494" t="s">
        <v>400</v>
      </c>
      <c r="Q56" s="341" t="str">
        <f t="shared" ref="Q56" si="19">IF(P56="-----","-----",P56/K56)</f>
        <v>-----</v>
      </c>
      <c r="R56" s="494" t="s">
        <v>400</v>
      </c>
      <c r="S56" s="341" t="str">
        <f t="shared" ref="S56" si="20">IF(R56="-----","-----",R56/K56)</f>
        <v>-----</v>
      </c>
      <c r="T56" s="494" t="s">
        <v>400</v>
      </c>
      <c r="U56" s="341" t="str">
        <f t="shared" ref="U56" si="21">IF(T56="-----","-----",T56/K56)</f>
        <v>-----</v>
      </c>
      <c r="V56" s="341" t="str">
        <f t="shared" ref="V56" si="22">IF(U56="-----","-----",U56/L56)</f>
        <v>-----</v>
      </c>
      <c r="W56" s="99" t="s">
        <v>929</v>
      </c>
      <c r="X56" s="494" t="s">
        <v>400</v>
      </c>
      <c r="Y56" s="494" t="s">
        <v>400</v>
      </c>
      <c r="Z56" s="494" t="s">
        <v>400</v>
      </c>
      <c r="AA56" s="494" t="s">
        <v>400</v>
      </c>
      <c r="AB56" s="494" t="s">
        <v>400</v>
      </c>
      <c r="AC56" s="494" t="s">
        <v>400</v>
      </c>
      <c r="AD56" s="494" t="s">
        <v>400</v>
      </c>
      <c r="AE56" s="494" t="s">
        <v>400</v>
      </c>
      <c r="AF56" s="676" t="s">
        <v>2339</v>
      </c>
    </row>
    <row r="57" spans="1:32" ht="65.099999999999994" customHeight="1" x14ac:dyDescent="0.3">
      <c r="A57" s="550" t="s">
        <v>2333</v>
      </c>
      <c r="B57" s="550" t="s">
        <v>2340</v>
      </c>
      <c r="C57" s="550" t="s">
        <v>2341</v>
      </c>
      <c r="D57" s="681" t="s">
        <v>2342</v>
      </c>
      <c r="E57" s="550" t="s">
        <v>2343</v>
      </c>
      <c r="F57" s="550">
        <v>4</v>
      </c>
      <c r="G57" s="550" t="s">
        <v>2344</v>
      </c>
      <c r="H57" s="341" t="s">
        <v>2200</v>
      </c>
      <c r="I57" s="346" t="s">
        <v>2337</v>
      </c>
      <c r="J57" s="99">
        <v>1</v>
      </c>
      <c r="K57" s="99">
        <v>1</v>
      </c>
      <c r="L57" s="101">
        <f t="shared" ref="L57" si="23">IF(K57="-----","-----",K57/J57)</f>
        <v>1</v>
      </c>
      <c r="M57" s="99">
        <v>1</v>
      </c>
      <c r="N57" s="101">
        <f t="shared" ref="N57" si="24">IF(M57="-----","-----",M57/K57)</f>
        <v>1</v>
      </c>
      <c r="O57" s="373" t="s">
        <v>2338</v>
      </c>
      <c r="P57" s="494" t="s">
        <v>400</v>
      </c>
      <c r="Q57" s="341" t="str">
        <f t="shared" ref="Q57" si="25">IF(P57="-----","-----",P57/K57)</f>
        <v>-----</v>
      </c>
      <c r="R57" s="494" t="s">
        <v>400</v>
      </c>
      <c r="S57" s="341" t="str">
        <f t="shared" ref="S57" si="26">IF(R57="-----","-----",R57/K57)</f>
        <v>-----</v>
      </c>
      <c r="T57" s="494" t="s">
        <v>400</v>
      </c>
      <c r="U57" s="341" t="str">
        <f t="shared" ref="U57" si="27">IF(T57="-----","-----",T57/K57)</f>
        <v>-----</v>
      </c>
      <c r="V57" s="99" t="s">
        <v>394</v>
      </c>
      <c r="W57" s="99" t="s">
        <v>929</v>
      </c>
      <c r="X57" s="350" t="s">
        <v>394</v>
      </c>
      <c r="Y57" s="494" t="s">
        <v>400</v>
      </c>
      <c r="Z57" s="494" t="s">
        <v>400</v>
      </c>
      <c r="AA57" s="494" t="s">
        <v>400</v>
      </c>
      <c r="AB57" s="494" t="s">
        <v>400</v>
      </c>
      <c r="AC57" s="494" t="s">
        <v>400</v>
      </c>
      <c r="AD57" s="494" t="s">
        <v>400</v>
      </c>
      <c r="AE57" s="341" t="s">
        <v>394</v>
      </c>
      <c r="AF57" s="676" t="s">
        <v>2218</v>
      </c>
    </row>
    <row r="58" spans="1:32" ht="65.099999999999994" customHeight="1" x14ac:dyDescent="0.3">
      <c r="A58" s="550" t="s">
        <v>2345</v>
      </c>
      <c r="B58" s="550" t="s">
        <v>2334</v>
      </c>
      <c r="C58" s="669">
        <v>44939</v>
      </c>
      <c r="D58" s="554" t="s">
        <v>2346</v>
      </c>
      <c r="E58" s="550" t="s">
        <v>2347</v>
      </c>
      <c r="F58" s="550">
        <v>3.5</v>
      </c>
      <c r="G58" s="550" t="s">
        <v>2344</v>
      </c>
      <c r="H58" s="341" t="s">
        <v>2200</v>
      </c>
      <c r="I58" s="346" t="s">
        <v>2337</v>
      </c>
      <c r="J58" s="99">
        <v>1</v>
      </c>
      <c r="K58" s="99">
        <v>1</v>
      </c>
      <c r="L58" s="101">
        <f t="shared" ref="L58:L63" si="28">IF(K58="-----","-----",K58/J58)</f>
        <v>1</v>
      </c>
      <c r="M58" s="99">
        <v>1</v>
      </c>
      <c r="N58" s="101">
        <f t="shared" ref="N58:N63" si="29">IF(M58="-----","-----",M58/K58)</f>
        <v>1</v>
      </c>
      <c r="O58" s="373" t="s">
        <v>2338</v>
      </c>
      <c r="P58" s="494" t="s">
        <v>400</v>
      </c>
      <c r="Q58" s="341" t="str">
        <f t="shared" ref="Q58" si="30">IF(P58="-----","-----",P58/K58)</f>
        <v>-----</v>
      </c>
      <c r="R58" s="494" t="s">
        <v>400</v>
      </c>
      <c r="S58" s="341" t="str">
        <f t="shared" ref="S58" si="31">IF(R58="-----","-----",R58/K58)</f>
        <v>-----</v>
      </c>
      <c r="T58" s="494" t="s">
        <v>400</v>
      </c>
      <c r="U58" s="341" t="str">
        <f t="shared" ref="U58" si="32">IF(T58="-----","-----",T58/K58)</f>
        <v>-----</v>
      </c>
      <c r="V58" s="99" t="s">
        <v>394</v>
      </c>
      <c r="W58" s="99" t="s">
        <v>929</v>
      </c>
      <c r="X58" s="350" t="s">
        <v>394</v>
      </c>
      <c r="Y58" s="494" t="s">
        <v>400</v>
      </c>
      <c r="Z58" s="494" t="s">
        <v>400</v>
      </c>
      <c r="AA58" s="494" t="s">
        <v>400</v>
      </c>
      <c r="AB58" s="494" t="s">
        <v>400</v>
      </c>
      <c r="AC58" s="494" t="s">
        <v>400</v>
      </c>
      <c r="AD58" s="494" t="s">
        <v>400</v>
      </c>
      <c r="AE58" s="341" t="s">
        <v>394</v>
      </c>
      <c r="AF58" s="676" t="s">
        <v>2218</v>
      </c>
    </row>
    <row r="59" spans="1:32" ht="75" customHeight="1" x14ac:dyDescent="0.3">
      <c r="A59" s="550" t="s">
        <v>2348</v>
      </c>
      <c r="B59" s="550" t="s">
        <v>2349</v>
      </c>
      <c r="C59" s="550" t="s">
        <v>2261</v>
      </c>
      <c r="D59" s="553" t="s">
        <v>2350</v>
      </c>
      <c r="E59" s="550" t="s">
        <v>2269</v>
      </c>
      <c r="F59" s="550">
        <v>6</v>
      </c>
      <c r="G59" s="550" t="s">
        <v>2270</v>
      </c>
      <c r="H59" s="99" t="s">
        <v>399</v>
      </c>
      <c r="I59" s="346" t="s">
        <v>2351</v>
      </c>
      <c r="J59" s="99">
        <v>3</v>
      </c>
      <c r="K59" s="99">
        <v>3</v>
      </c>
      <c r="L59" s="101">
        <f t="shared" si="28"/>
        <v>1</v>
      </c>
      <c r="M59" s="99">
        <v>3</v>
      </c>
      <c r="N59" s="101">
        <f t="shared" si="29"/>
        <v>1</v>
      </c>
      <c r="O59" s="373" t="s">
        <v>2338</v>
      </c>
      <c r="P59" s="494" t="s">
        <v>400</v>
      </c>
      <c r="Q59" s="341" t="str">
        <f t="shared" ref="Q59:Q63" si="33">IF(P59="-----","-----",P59/K59)</f>
        <v>-----</v>
      </c>
      <c r="R59" s="494" t="s">
        <v>400</v>
      </c>
      <c r="S59" s="341" t="str">
        <f t="shared" ref="S59:S63" si="34">IF(R59="-----","-----",R59/K59)</f>
        <v>-----</v>
      </c>
      <c r="T59" s="494" t="s">
        <v>400</v>
      </c>
      <c r="U59" s="341" t="str">
        <f t="shared" ref="U59:U63" si="35">IF(T59="-----","-----",T59/K59)</f>
        <v>-----</v>
      </c>
      <c r="V59" s="99" t="s">
        <v>394</v>
      </c>
      <c r="W59" s="99" t="s">
        <v>929</v>
      </c>
      <c r="X59" s="350" t="s">
        <v>394</v>
      </c>
      <c r="Y59" s="494" t="s">
        <v>400</v>
      </c>
      <c r="Z59" s="494" t="s">
        <v>400</v>
      </c>
      <c r="AA59" s="494" t="s">
        <v>400</v>
      </c>
      <c r="AB59" s="494" t="s">
        <v>400</v>
      </c>
      <c r="AC59" s="494" t="s">
        <v>400</v>
      </c>
      <c r="AD59" s="494" t="s">
        <v>400</v>
      </c>
      <c r="AE59" s="341" t="s">
        <v>394</v>
      </c>
      <c r="AF59" s="676" t="s">
        <v>2218</v>
      </c>
    </row>
    <row r="60" spans="1:32" ht="65.099999999999994" customHeight="1" x14ac:dyDescent="0.3">
      <c r="A60" s="550" t="s">
        <v>2345</v>
      </c>
      <c r="B60" s="550" t="s">
        <v>2334</v>
      </c>
      <c r="C60" s="550" t="s">
        <v>2352</v>
      </c>
      <c r="D60" s="554" t="s">
        <v>2353</v>
      </c>
      <c r="E60" s="550" t="s">
        <v>2354</v>
      </c>
      <c r="F60" s="550">
        <v>3</v>
      </c>
      <c r="G60" s="550" t="s">
        <v>2355</v>
      </c>
      <c r="H60" s="341" t="s">
        <v>2200</v>
      </c>
      <c r="I60" s="346" t="s">
        <v>2337</v>
      </c>
      <c r="J60" s="99">
        <v>5</v>
      </c>
      <c r="K60" s="99">
        <v>5</v>
      </c>
      <c r="L60" s="101">
        <f t="shared" si="28"/>
        <v>1</v>
      </c>
      <c r="M60" s="99">
        <v>5</v>
      </c>
      <c r="N60" s="101">
        <f t="shared" si="29"/>
        <v>1</v>
      </c>
      <c r="O60" s="373" t="s">
        <v>2338</v>
      </c>
      <c r="P60" s="494" t="s">
        <v>400</v>
      </c>
      <c r="Q60" s="341" t="str">
        <f t="shared" si="33"/>
        <v>-----</v>
      </c>
      <c r="R60" s="494" t="s">
        <v>400</v>
      </c>
      <c r="S60" s="341" t="str">
        <f t="shared" si="34"/>
        <v>-----</v>
      </c>
      <c r="T60" s="494" t="s">
        <v>400</v>
      </c>
      <c r="U60" s="341" t="str">
        <f t="shared" si="35"/>
        <v>-----</v>
      </c>
      <c r="V60" s="99" t="s">
        <v>394</v>
      </c>
      <c r="W60" s="99" t="s">
        <v>929</v>
      </c>
      <c r="X60" s="350" t="s">
        <v>394</v>
      </c>
      <c r="Y60" s="494" t="s">
        <v>400</v>
      </c>
      <c r="Z60" s="494" t="s">
        <v>400</v>
      </c>
      <c r="AA60" s="494" t="s">
        <v>400</v>
      </c>
      <c r="AB60" s="494" t="s">
        <v>400</v>
      </c>
      <c r="AC60" s="494" t="s">
        <v>400</v>
      </c>
      <c r="AD60" s="494" t="s">
        <v>400</v>
      </c>
      <c r="AE60" s="341" t="s">
        <v>394</v>
      </c>
      <c r="AF60" s="676" t="s">
        <v>2218</v>
      </c>
    </row>
    <row r="61" spans="1:32" ht="65.099999999999994" customHeight="1" x14ac:dyDescent="0.3">
      <c r="A61" s="550" t="s">
        <v>2348</v>
      </c>
      <c r="B61" s="550" t="s">
        <v>2349</v>
      </c>
      <c r="C61" s="550" t="s">
        <v>2296</v>
      </c>
      <c r="D61" s="553" t="s">
        <v>2356</v>
      </c>
      <c r="E61" s="550" t="s">
        <v>2269</v>
      </c>
      <c r="F61" s="550">
        <v>4</v>
      </c>
      <c r="G61" s="550" t="s">
        <v>2298</v>
      </c>
      <c r="H61" s="99" t="s">
        <v>399</v>
      </c>
      <c r="I61" s="346" t="s">
        <v>2357</v>
      </c>
      <c r="J61" s="99">
        <v>3</v>
      </c>
      <c r="K61" s="99">
        <v>3</v>
      </c>
      <c r="L61" s="101">
        <f t="shared" si="28"/>
        <v>1</v>
      </c>
      <c r="M61" s="99">
        <v>3</v>
      </c>
      <c r="N61" s="101">
        <f t="shared" si="29"/>
        <v>1</v>
      </c>
      <c r="O61" s="373" t="s">
        <v>2338</v>
      </c>
      <c r="P61" s="494" t="s">
        <v>400</v>
      </c>
      <c r="Q61" s="341" t="str">
        <f t="shared" si="33"/>
        <v>-----</v>
      </c>
      <c r="R61" s="494" t="s">
        <v>400</v>
      </c>
      <c r="S61" s="341" t="str">
        <f t="shared" si="34"/>
        <v>-----</v>
      </c>
      <c r="T61" s="494" t="s">
        <v>400</v>
      </c>
      <c r="U61" s="341" t="str">
        <f t="shared" si="35"/>
        <v>-----</v>
      </c>
      <c r="V61" s="99" t="s">
        <v>394</v>
      </c>
      <c r="W61" s="99" t="s">
        <v>929</v>
      </c>
      <c r="X61" s="350" t="s">
        <v>394</v>
      </c>
      <c r="Y61" s="494" t="s">
        <v>400</v>
      </c>
      <c r="Z61" s="494" t="s">
        <v>400</v>
      </c>
      <c r="AA61" s="494" t="s">
        <v>400</v>
      </c>
      <c r="AB61" s="494" t="s">
        <v>400</v>
      </c>
      <c r="AC61" s="494" t="s">
        <v>400</v>
      </c>
      <c r="AD61" s="494" t="s">
        <v>400</v>
      </c>
      <c r="AE61" s="341" t="s">
        <v>394</v>
      </c>
      <c r="AF61" s="676" t="s">
        <v>2218</v>
      </c>
    </row>
    <row r="62" spans="1:32" ht="121.5" customHeight="1" x14ac:dyDescent="0.3">
      <c r="A62" s="550" t="s">
        <v>2358</v>
      </c>
      <c r="B62" s="550" t="s">
        <v>2349</v>
      </c>
      <c r="C62" s="669">
        <v>45027</v>
      </c>
      <c r="D62" s="683" t="s">
        <v>2359</v>
      </c>
      <c r="E62" s="550" t="s">
        <v>2360</v>
      </c>
      <c r="F62" s="550">
        <v>2</v>
      </c>
      <c r="G62" s="550" t="s">
        <v>2199</v>
      </c>
      <c r="H62" s="99" t="s">
        <v>399</v>
      </c>
      <c r="I62" s="346" t="s">
        <v>2361</v>
      </c>
      <c r="J62" s="99">
        <v>39</v>
      </c>
      <c r="K62" s="99">
        <v>37</v>
      </c>
      <c r="L62" s="101">
        <f t="shared" si="28"/>
        <v>0.94871794871794868</v>
      </c>
      <c r="M62" s="99">
        <v>37</v>
      </c>
      <c r="N62" s="101">
        <f t="shared" si="29"/>
        <v>1</v>
      </c>
      <c r="O62" s="373" t="s">
        <v>2338</v>
      </c>
      <c r="P62" s="494" t="s">
        <v>400</v>
      </c>
      <c r="Q62" s="341" t="str">
        <f t="shared" si="33"/>
        <v>-----</v>
      </c>
      <c r="R62" s="494" t="s">
        <v>400</v>
      </c>
      <c r="S62" s="341" t="str">
        <f t="shared" si="34"/>
        <v>-----</v>
      </c>
      <c r="T62" s="494" t="s">
        <v>400</v>
      </c>
      <c r="U62" s="341" t="str">
        <f t="shared" si="35"/>
        <v>-----</v>
      </c>
      <c r="V62" s="99" t="s">
        <v>394</v>
      </c>
      <c r="W62" s="99" t="s">
        <v>929</v>
      </c>
      <c r="X62" s="350" t="s">
        <v>394</v>
      </c>
      <c r="Y62" s="494" t="s">
        <v>400</v>
      </c>
      <c r="Z62" s="494" t="s">
        <v>400</v>
      </c>
      <c r="AA62" s="494" t="s">
        <v>400</v>
      </c>
      <c r="AB62" s="494" t="s">
        <v>400</v>
      </c>
      <c r="AC62" s="494" t="s">
        <v>400</v>
      </c>
      <c r="AD62" s="494" t="s">
        <v>400</v>
      </c>
      <c r="AE62" s="341" t="s">
        <v>394</v>
      </c>
      <c r="AF62" s="676" t="s">
        <v>2218</v>
      </c>
    </row>
    <row r="63" spans="1:32" ht="80.099999999999994" customHeight="1" thickBot="1" x14ac:dyDescent="0.35">
      <c r="A63" s="671" t="s">
        <v>2358</v>
      </c>
      <c r="B63" s="671" t="s">
        <v>2349</v>
      </c>
      <c r="C63" s="671" t="s">
        <v>2362</v>
      </c>
      <c r="D63" s="684" t="s">
        <v>2363</v>
      </c>
      <c r="E63" s="685" t="s">
        <v>2364</v>
      </c>
      <c r="F63" s="671">
        <v>4</v>
      </c>
      <c r="G63" s="671" t="s">
        <v>2199</v>
      </c>
      <c r="H63" s="671" t="s">
        <v>2365</v>
      </c>
      <c r="I63" s="672" t="s">
        <v>2366</v>
      </c>
      <c r="J63" s="673">
        <v>34</v>
      </c>
      <c r="K63" s="673">
        <v>29</v>
      </c>
      <c r="L63" s="686">
        <f t="shared" si="28"/>
        <v>0.8529411764705882</v>
      </c>
      <c r="M63" s="673">
        <v>29</v>
      </c>
      <c r="N63" s="686">
        <f t="shared" si="29"/>
        <v>1</v>
      </c>
      <c r="O63" s="692" t="s">
        <v>2338</v>
      </c>
      <c r="P63" s="687" t="s">
        <v>400</v>
      </c>
      <c r="Q63" s="674" t="str">
        <f t="shared" si="33"/>
        <v>-----</v>
      </c>
      <c r="R63" s="687" t="s">
        <v>400</v>
      </c>
      <c r="S63" s="674" t="str">
        <f t="shared" si="34"/>
        <v>-----</v>
      </c>
      <c r="T63" s="687" t="s">
        <v>400</v>
      </c>
      <c r="U63" s="674" t="str">
        <f t="shared" si="35"/>
        <v>-----</v>
      </c>
      <c r="V63" s="673" t="s">
        <v>394</v>
      </c>
      <c r="W63" s="673" t="s">
        <v>929</v>
      </c>
      <c r="X63" s="688" t="s">
        <v>394</v>
      </c>
      <c r="Y63" s="687" t="s">
        <v>400</v>
      </c>
      <c r="Z63" s="687" t="s">
        <v>400</v>
      </c>
      <c r="AA63" s="687" t="s">
        <v>400</v>
      </c>
      <c r="AB63" s="687" t="s">
        <v>400</v>
      </c>
      <c r="AC63" s="687" t="s">
        <v>400</v>
      </c>
      <c r="AD63" s="687" t="s">
        <v>400</v>
      </c>
      <c r="AE63" s="674" t="s">
        <v>394</v>
      </c>
      <c r="AF63" s="691" t="s">
        <v>2218</v>
      </c>
    </row>
    <row r="64" spans="1:32" ht="27.6" thickBot="1" x14ac:dyDescent="0.35">
      <c r="A64" s="50"/>
      <c r="B64" s="51"/>
      <c r="C64" s="51"/>
      <c r="D64" s="555"/>
      <c r="E64" s="689" t="s">
        <v>2331</v>
      </c>
      <c r="F64" s="556">
        <f>SUM(F56:F63)</f>
        <v>26.5</v>
      </c>
      <c r="G64" s="695"/>
      <c r="H64" s="696"/>
      <c r="I64" s="690" t="s">
        <v>2137</v>
      </c>
      <c r="J64" s="556">
        <f>SUM(J55:J63)</f>
        <v>86</v>
      </c>
      <c r="K64" s="556">
        <f>SUM(K55:K63)</f>
        <v>79</v>
      </c>
      <c r="L64" s="557"/>
      <c r="M64" s="556">
        <f>SUM(M55:M63)</f>
        <v>79</v>
      </c>
      <c r="N64" s="693">
        <f>IF(N55="---","---",(SUM(M55:M63)/SUM(K55:K63)))</f>
        <v>1</v>
      </c>
      <c r="O64" s="694"/>
      <c r="P64" s="64" t="s">
        <v>2062</v>
      </c>
      <c r="Q64" s="558" t="e">
        <f>IF(Q55="-----","-----",AVERAGE(Q55:Q63))</f>
        <v>#DIV/0!</v>
      </c>
      <c r="R64" s="64" t="s">
        <v>2062</v>
      </c>
      <c r="S64" s="558" t="e">
        <f>IF(S55="-----","-----",AVERAGE(S55:S63))</f>
        <v>#DIV/0!</v>
      </c>
      <c r="T64" s="64" t="s">
        <v>2062</v>
      </c>
      <c r="U64" s="558" t="e">
        <f>IF(U55="-----","-----",AVERAGE(U55:U63))</f>
        <v>#DIV/0!</v>
      </c>
      <c r="V64" s="561"/>
      <c r="W64" s="561"/>
      <c r="X64" s="557"/>
      <c r="Y64" s="51"/>
      <c r="Z64" s="51"/>
      <c r="AA64" s="51"/>
      <c r="AB64" s="51"/>
      <c r="AC64" s="51"/>
      <c r="AD64" s="51"/>
      <c r="AE64" s="51"/>
      <c r="AF64" s="194"/>
    </row>
    <row r="65" spans="1:32" ht="74.400000000000006" customHeight="1" thickBot="1" x14ac:dyDescent="0.35">
      <c r="A65" s="1745" t="s">
        <v>2367</v>
      </c>
      <c r="B65" s="1746"/>
      <c r="C65" s="1746"/>
      <c r="D65" s="1746"/>
      <c r="E65" s="1746"/>
      <c r="F65" s="1746"/>
      <c r="G65" s="1747"/>
      <c r="H65" s="1747"/>
      <c r="I65" s="1746"/>
      <c r="J65" s="1746"/>
      <c r="K65" s="1746"/>
      <c r="L65" s="1746"/>
      <c r="M65" s="1746"/>
      <c r="N65" s="1746"/>
      <c r="O65" s="1747"/>
      <c r="P65" s="1746"/>
      <c r="Q65" s="1746"/>
      <c r="R65" s="1746"/>
      <c r="S65" s="1746"/>
      <c r="T65" s="1746"/>
      <c r="U65" s="1746"/>
      <c r="V65" s="1746"/>
      <c r="W65" s="1746"/>
      <c r="X65" s="1746"/>
      <c r="Y65" s="1746"/>
      <c r="Z65" s="1746"/>
      <c r="AA65" s="1746"/>
      <c r="AB65" s="1746"/>
      <c r="AC65" s="1746"/>
      <c r="AD65" s="1746"/>
      <c r="AE65" s="1746"/>
      <c r="AF65" s="1748"/>
    </row>
    <row r="66" spans="1:32" ht="33.75" customHeight="1" thickBot="1" x14ac:dyDescent="0.35">
      <c r="A66" s="1745" t="s">
        <v>2368</v>
      </c>
      <c r="B66" s="1746"/>
      <c r="C66" s="1746"/>
      <c r="D66" s="1746"/>
      <c r="E66" s="1746"/>
      <c r="F66" s="1746"/>
      <c r="G66" s="1746"/>
      <c r="H66" s="1746"/>
      <c r="I66" s="1746"/>
      <c r="J66" s="1746"/>
      <c r="K66" s="1746"/>
      <c r="L66" s="1746"/>
      <c r="M66" s="1746"/>
      <c r="N66" s="1746"/>
      <c r="O66" s="1746"/>
      <c r="P66" s="1746"/>
      <c r="Q66" s="1746"/>
      <c r="R66" s="1746"/>
      <c r="S66" s="1746"/>
      <c r="T66" s="1746"/>
      <c r="U66" s="1746"/>
      <c r="V66" s="1746"/>
      <c r="W66" s="1746"/>
      <c r="X66" s="1746"/>
      <c r="Y66" s="1746"/>
      <c r="Z66" s="1746"/>
      <c r="AA66" s="1746"/>
      <c r="AB66" s="1746"/>
      <c r="AC66" s="1746"/>
      <c r="AD66" s="1746"/>
      <c r="AE66" s="1746"/>
      <c r="AF66" s="1748"/>
    </row>
  </sheetData>
  <sheetProtection algorithmName="SHA-512" hashValue="AWOqdSOy9inYIsOoq+C51JuFmZkUZGO3LLhaoQF7UocGlERh7dq3RVm16bSbvHmEv9srwu5nZSaMsQUmsJR2dw==" saltValue="fi1AcBllCOayyyQ8l3SFSw==" spinCount="100000" sheet="1" objects="1" scenarios="1"/>
  <mergeCells count="53">
    <mergeCell ref="A5:G5"/>
    <mergeCell ref="K8:AF8"/>
    <mergeCell ref="A9:B11"/>
    <mergeCell ref="C9:C12"/>
    <mergeCell ref="D9:D12"/>
    <mergeCell ref="E9:E12"/>
    <mergeCell ref="F9:F12"/>
    <mergeCell ref="G9:G12"/>
    <mergeCell ref="H9:H12"/>
    <mergeCell ref="AF9:AF12"/>
    <mergeCell ref="I10:J11"/>
    <mergeCell ref="K10:L11"/>
    <mergeCell ref="M10:N11"/>
    <mergeCell ref="O10:O12"/>
    <mergeCell ref="P10:U10"/>
    <mergeCell ref="V10:W11"/>
    <mergeCell ref="P11:Q11"/>
    <mergeCell ref="R11:S11"/>
    <mergeCell ref="T11:U11"/>
    <mergeCell ref="I9:N9"/>
    <mergeCell ref="O9:W9"/>
    <mergeCell ref="A66:AF66"/>
    <mergeCell ref="A4:AF4"/>
    <mergeCell ref="A6:AF6"/>
    <mergeCell ref="C52:C55"/>
    <mergeCell ref="D52:D55"/>
    <mergeCell ref="E52:E55"/>
    <mergeCell ref="F52:F55"/>
    <mergeCell ref="G52:G55"/>
    <mergeCell ref="X9:Y11"/>
    <mergeCell ref="Z9:AD11"/>
    <mergeCell ref="AE9:AE12"/>
    <mergeCell ref="K51:AF51"/>
    <mergeCell ref="X52:Y54"/>
    <mergeCell ref="Z52:AD54"/>
    <mergeCell ref="R54:S54"/>
    <mergeCell ref="T54:U54"/>
    <mergeCell ref="AB2:AF2"/>
    <mergeCell ref="A49:AF49"/>
    <mergeCell ref="A52:B54"/>
    <mergeCell ref="A65:AF65"/>
    <mergeCell ref="AE52:AE55"/>
    <mergeCell ref="AF52:AF55"/>
    <mergeCell ref="I53:J54"/>
    <mergeCell ref="K53:L54"/>
    <mergeCell ref="M53:N54"/>
    <mergeCell ref="O53:O55"/>
    <mergeCell ref="P53:U53"/>
    <mergeCell ref="V53:W54"/>
    <mergeCell ref="P54:Q54"/>
    <mergeCell ref="H52:H55"/>
    <mergeCell ref="I52:N52"/>
    <mergeCell ref="O52:W5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73"/>
  <sheetViews>
    <sheetView workbookViewId="0"/>
  </sheetViews>
  <sheetFormatPr defaultRowHeight="14.4" x14ac:dyDescent="0.3"/>
  <cols>
    <col min="1" max="1" width="1.5546875" customWidth="1"/>
    <col min="3" max="3" width="18" customWidth="1"/>
  </cols>
  <sheetData>
    <row r="1" spans="1:17" ht="12" customHeight="1" x14ac:dyDescent="0.3">
      <c r="C1" s="1"/>
    </row>
    <row r="2" spans="1:17" s="12" customFormat="1" ht="30" customHeight="1" x14ac:dyDescent="0.3">
      <c r="A2" s="16"/>
      <c r="B2" s="16"/>
      <c r="C2" s="15" t="s">
        <v>3</v>
      </c>
      <c r="D2" s="15"/>
      <c r="E2" s="15"/>
      <c r="F2" s="9"/>
      <c r="G2" s="9"/>
      <c r="H2" s="9"/>
      <c r="I2" s="9"/>
      <c r="J2" s="24"/>
      <c r="K2" s="862" t="s">
        <v>4</v>
      </c>
      <c r="L2" s="862"/>
      <c r="M2" s="862"/>
      <c r="N2" s="862"/>
      <c r="O2" s="862"/>
    </row>
    <row r="3" spans="1:17" s="12" customFormat="1" ht="15.75" customHeight="1" x14ac:dyDescent="0.3">
      <c r="A3" s="13"/>
      <c r="B3" s="13"/>
      <c r="C3" s="13"/>
      <c r="D3" s="13"/>
      <c r="E3" s="11"/>
      <c r="F3" s="11"/>
      <c r="G3" s="11"/>
      <c r="H3" s="11"/>
      <c r="I3" s="11"/>
      <c r="O3" s="11"/>
    </row>
    <row r="4" spans="1:17" ht="20.25" customHeight="1" x14ac:dyDescent="0.3">
      <c r="A4" s="23"/>
      <c r="B4" s="867" t="s">
        <v>2369</v>
      </c>
      <c r="C4" s="867"/>
      <c r="D4" s="867"/>
      <c r="E4" s="867"/>
      <c r="F4" s="867"/>
      <c r="G4" s="867"/>
      <c r="H4" s="867"/>
      <c r="I4" s="867"/>
      <c r="J4" s="867"/>
      <c r="K4" s="867"/>
      <c r="L4" s="867"/>
      <c r="M4" s="867"/>
      <c r="N4" s="867"/>
      <c r="O4" s="867"/>
    </row>
    <row r="5" spans="1:17" ht="15" thickBot="1" x14ac:dyDescent="0.35"/>
    <row r="6" spans="1:17" ht="34.5" customHeight="1" thickBot="1" x14ac:dyDescent="0.35">
      <c r="B6" s="1805" t="s">
        <v>2370</v>
      </c>
      <c r="C6" s="1806"/>
      <c r="D6" s="1806"/>
      <c r="E6" s="1807"/>
      <c r="F6" s="1806" t="s">
        <v>2371</v>
      </c>
      <c r="G6" s="1806"/>
      <c r="H6" s="1806"/>
      <c r="I6" s="1807"/>
      <c r="J6" s="1805" t="s">
        <v>2372</v>
      </c>
      <c r="K6" s="1806"/>
      <c r="L6" s="1806"/>
      <c r="M6" s="1805" t="s">
        <v>2373</v>
      </c>
      <c r="N6" s="1806"/>
      <c r="O6" s="1807"/>
      <c r="P6" s="1781"/>
      <c r="Q6" s="1782"/>
    </row>
    <row r="7" spans="1:17" ht="25.5" customHeight="1" thickBot="1" x14ac:dyDescent="0.35">
      <c r="B7" s="1814" t="s">
        <v>2374</v>
      </c>
      <c r="C7" s="1815"/>
      <c r="D7" s="1815"/>
      <c r="E7" s="1815"/>
      <c r="F7" s="1816"/>
      <c r="G7" s="1814" t="s">
        <v>2375</v>
      </c>
      <c r="H7" s="1815"/>
      <c r="I7" s="1815"/>
      <c r="J7" s="1817" t="s">
        <v>2376</v>
      </c>
      <c r="K7" s="1818"/>
      <c r="L7" s="1818"/>
      <c r="M7" s="1819"/>
      <c r="N7" s="1817" t="s">
        <v>2377</v>
      </c>
      <c r="O7" s="1819"/>
    </row>
    <row r="8" spans="1:17" ht="20.100000000000001" customHeight="1" x14ac:dyDescent="0.3">
      <c r="B8" s="1793" t="s">
        <v>2370</v>
      </c>
      <c r="C8" s="1794"/>
      <c r="D8" s="1794"/>
      <c r="E8" s="1794"/>
      <c r="F8" s="1795"/>
      <c r="G8" s="1793" t="s">
        <v>1584</v>
      </c>
      <c r="H8" s="1794"/>
      <c r="I8" s="1795"/>
      <c r="J8" s="1793" t="s">
        <v>2378</v>
      </c>
      <c r="K8" s="1794"/>
      <c r="L8" s="1794"/>
      <c r="M8" s="1794"/>
      <c r="N8" s="1793">
        <v>6</v>
      </c>
      <c r="O8" s="1795"/>
      <c r="P8" s="198"/>
    </row>
    <row r="9" spans="1:17" ht="20.100000000000001" customHeight="1" x14ac:dyDescent="0.3">
      <c r="B9" s="1790" t="s">
        <v>2379</v>
      </c>
      <c r="C9" s="1791"/>
      <c r="D9" s="1791"/>
      <c r="E9" s="1791"/>
      <c r="F9" s="1792"/>
      <c r="G9" s="1790" t="s">
        <v>1584</v>
      </c>
      <c r="H9" s="1791"/>
      <c r="I9" s="1792"/>
      <c r="J9" s="1790" t="s">
        <v>2380</v>
      </c>
      <c r="K9" s="1791"/>
      <c r="L9" s="1791"/>
      <c r="M9" s="1791"/>
      <c r="N9" s="1790">
        <v>4</v>
      </c>
      <c r="O9" s="1792"/>
      <c r="P9" s="198"/>
    </row>
    <row r="10" spans="1:17" ht="20.100000000000001" customHeight="1" x14ac:dyDescent="0.3">
      <c r="B10" s="1790" t="s">
        <v>2381</v>
      </c>
      <c r="C10" s="1791"/>
      <c r="D10" s="1791"/>
      <c r="E10" s="1791"/>
      <c r="F10" s="1792"/>
      <c r="G10" s="1790" t="s">
        <v>1584</v>
      </c>
      <c r="H10" s="1791"/>
      <c r="I10" s="1792"/>
      <c r="J10" s="1790" t="s">
        <v>2382</v>
      </c>
      <c r="K10" s="1791"/>
      <c r="L10" s="1791"/>
      <c r="M10" s="1791"/>
      <c r="N10" s="1790">
        <v>4</v>
      </c>
      <c r="O10" s="1792"/>
      <c r="P10" s="198"/>
    </row>
    <row r="11" spans="1:17" ht="20.100000000000001" customHeight="1" x14ac:dyDescent="0.3">
      <c r="B11" s="1790" t="s">
        <v>2383</v>
      </c>
      <c r="C11" s="1791"/>
      <c r="D11" s="1791"/>
      <c r="E11" s="1791"/>
      <c r="F11" s="1792"/>
      <c r="G11" s="1790" t="s">
        <v>2384</v>
      </c>
      <c r="H11" s="1791"/>
      <c r="I11" s="1792"/>
      <c r="J11" s="1790" t="s">
        <v>2385</v>
      </c>
      <c r="K11" s="1791"/>
      <c r="L11" s="1791"/>
      <c r="M11" s="1791"/>
      <c r="N11" s="1790">
        <v>10</v>
      </c>
      <c r="O11" s="1792"/>
      <c r="P11" s="198"/>
    </row>
    <row r="12" spans="1:17" ht="20.100000000000001" customHeight="1" x14ac:dyDescent="0.3">
      <c r="B12" s="1790" t="s">
        <v>2383</v>
      </c>
      <c r="C12" s="1791"/>
      <c r="D12" s="1791"/>
      <c r="E12" s="1791"/>
      <c r="F12" s="1792"/>
      <c r="G12" s="1790" t="s">
        <v>2386</v>
      </c>
      <c r="H12" s="1791"/>
      <c r="I12" s="1792"/>
      <c r="J12" s="1790" t="s">
        <v>2387</v>
      </c>
      <c r="K12" s="1791"/>
      <c r="L12" s="1791"/>
      <c r="M12" s="1791"/>
      <c r="N12" s="1790">
        <v>10</v>
      </c>
      <c r="O12" s="1792"/>
      <c r="P12" s="198"/>
    </row>
    <row r="13" spans="1:17" ht="20.100000000000001" customHeight="1" x14ac:dyDescent="0.3">
      <c r="B13" s="1790" t="s">
        <v>2383</v>
      </c>
      <c r="C13" s="1791"/>
      <c r="D13" s="1791"/>
      <c r="E13" s="1791"/>
      <c r="F13" s="1792"/>
      <c r="G13" s="1790" t="s">
        <v>2388</v>
      </c>
      <c r="H13" s="1791"/>
      <c r="I13" s="1792"/>
      <c r="J13" s="1790" t="s">
        <v>2389</v>
      </c>
      <c r="K13" s="1791"/>
      <c r="L13" s="1791"/>
      <c r="M13" s="1791"/>
      <c r="N13" s="1790">
        <v>5</v>
      </c>
      <c r="O13" s="1792"/>
      <c r="P13" s="198"/>
    </row>
    <row r="14" spans="1:17" ht="20.100000000000001" customHeight="1" x14ac:dyDescent="0.3">
      <c r="B14" s="1790" t="s">
        <v>2383</v>
      </c>
      <c r="C14" s="1791"/>
      <c r="D14" s="1791"/>
      <c r="E14" s="1791"/>
      <c r="F14" s="1792"/>
      <c r="G14" s="1802" t="s">
        <v>2390</v>
      </c>
      <c r="H14" s="1803"/>
      <c r="I14" s="1804"/>
      <c r="J14" s="1802" t="s">
        <v>2391</v>
      </c>
      <c r="K14" s="1803"/>
      <c r="L14" s="1803"/>
      <c r="M14" s="1803"/>
      <c r="N14" s="1802">
        <v>5</v>
      </c>
      <c r="O14" s="1804"/>
      <c r="P14" s="198"/>
    </row>
    <row r="15" spans="1:17" ht="20.100000000000001" customHeight="1" x14ac:dyDescent="0.3">
      <c r="B15" s="1790" t="s">
        <v>2383</v>
      </c>
      <c r="C15" s="1791"/>
      <c r="D15" s="1791"/>
      <c r="E15" s="1791"/>
      <c r="F15" s="1792"/>
      <c r="G15" s="1796" t="s">
        <v>2392</v>
      </c>
      <c r="H15" s="1797"/>
      <c r="I15" s="1798"/>
      <c r="J15" s="1802" t="s">
        <v>2393</v>
      </c>
      <c r="K15" s="1803"/>
      <c r="L15" s="1803"/>
      <c r="M15" s="1803"/>
      <c r="N15" s="1802">
        <v>10</v>
      </c>
      <c r="O15" s="1804"/>
      <c r="P15" s="198"/>
    </row>
    <row r="16" spans="1:17" ht="20.100000000000001" customHeight="1" x14ac:dyDescent="0.3">
      <c r="B16" s="1790" t="s">
        <v>2383</v>
      </c>
      <c r="C16" s="1791"/>
      <c r="D16" s="1791"/>
      <c r="E16" s="1791"/>
      <c r="F16" s="1792"/>
      <c r="G16" s="1799"/>
      <c r="H16" s="1800"/>
      <c r="I16" s="1801"/>
      <c r="J16" s="1802" t="s">
        <v>2394</v>
      </c>
      <c r="K16" s="1803"/>
      <c r="L16" s="1803"/>
      <c r="M16" s="1803"/>
      <c r="N16" s="1802">
        <v>5</v>
      </c>
      <c r="O16" s="1804"/>
      <c r="P16" s="198"/>
    </row>
    <row r="17" spans="2:16" ht="20.100000000000001" customHeight="1" x14ac:dyDescent="0.3">
      <c r="B17" s="1790" t="s">
        <v>2383</v>
      </c>
      <c r="C17" s="1791"/>
      <c r="D17" s="1791"/>
      <c r="E17" s="1791"/>
      <c r="F17" s="1792"/>
      <c r="G17" s="1802" t="s">
        <v>2395</v>
      </c>
      <c r="H17" s="1803"/>
      <c r="I17" s="1804"/>
      <c r="J17" s="1802" t="s">
        <v>2396</v>
      </c>
      <c r="K17" s="1803"/>
      <c r="L17" s="1803"/>
      <c r="M17" s="1803"/>
      <c r="N17" s="1802">
        <v>5</v>
      </c>
      <c r="O17" s="1804"/>
      <c r="P17" s="198"/>
    </row>
    <row r="18" spans="2:16" ht="20.100000000000001" customHeight="1" x14ac:dyDescent="0.3">
      <c r="B18" s="1790" t="s">
        <v>2383</v>
      </c>
      <c r="C18" s="1791"/>
      <c r="D18" s="1791"/>
      <c r="E18" s="1791"/>
      <c r="F18" s="1792"/>
      <c r="G18" s="1802" t="s">
        <v>2397</v>
      </c>
      <c r="H18" s="1803"/>
      <c r="I18" s="1804"/>
      <c r="J18" s="1802" t="s">
        <v>2378</v>
      </c>
      <c r="K18" s="1803"/>
      <c r="L18" s="1803"/>
      <c r="M18" s="1803"/>
      <c r="N18" s="1802">
        <v>5</v>
      </c>
      <c r="O18" s="1804"/>
      <c r="P18" s="198"/>
    </row>
    <row r="19" spans="2:16" ht="20.100000000000001" customHeight="1" x14ac:dyDescent="0.3">
      <c r="B19" s="1790" t="s">
        <v>2383</v>
      </c>
      <c r="C19" s="1791"/>
      <c r="D19" s="1791"/>
      <c r="E19" s="1791"/>
      <c r="F19" s="1792"/>
      <c r="G19" s="1796" t="s">
        <v>2398</v>
      </c>
      <c r="H19" s="1797"/>
      <c r="I19" s="1798"/>
      <c r="J19" s="1802" t="s">
        <v>2399</v>
      </c>
      <c r="K19" s="1803"/>
      <c r="L19" s="1803"/>
      <c r="M19" s="1803"/>
      <c r="N19" s="1802">
        <v>5</v>
      </c>
      <c r="O19" s="1804"/>
      <c r="P19" s="198"/>
    </row>
    <row r="20" spans="2:16" ht="20.100000000000001" customHeight="1" x14ac:dyDescent="0.3">
      <c r="B20" s="1790" t="s">
        <v>2383</v>
      </c>
      <c r="C20" s="1791"/>
      <c r="D20" s="1791"/>
      <c r="E20" s="1791"/>
      <c r="F20" s="1792"/>
      <c r="G20" s="1799"/>
      <c r="H20" s="1800"/>
      <c r="I20" s="1801"/>
      <c r="J20" s="1802" t="s">
        <v>2400</v>
      </c>
      <c r="K20" s="1803"/>
      <c r="L20" s="1803"/>
      <c r="M20" s="1803"/>
      <c r="N20" s="1802">
        <v>5</v>
      </c>
      <c r="O20" s="1804"/>
      <c r="P20" s="198"/>
    </row>
    <row r="21" spans="2:16" ht="20.100000000000001" customHeight="1" x14ac:dyDescent="0.3">
      <c r="B21" s="1790" t="s">
        <v>2383</v>
      </c>
      <c r="C21" s="1791"/>
      <c r="D21" s="1791"/>
      <c r="E21" s="1791"/>
      <c r="F21" s="1792"/>
      <c r="G21" s="1802" t="s">
        <v>2401</v>
      </c>
      <c r="H21" s="1803"/>
      <c r="I21" s="1804"/>
      <c r="J21" s="1802" t="s">
        <v>2380</v>
      </c>
      <c r="K21" s="1803"/>
      <c r="L21" s="1803"/>
      <c r="M21" s="1803"/>
      <c r="N21" s="1802">
        <v>4</v>
      </c>
      <c r="O21" s="1804"/>
      <c r="P21" s="198"/>
    </row>
    <row r="22" spans="2:16" ht="20.100000000000001" customHeight="1" thickBot="1" x14ac:dyDescent="0.35">
      <c r="B22" s="1808" t="s">
        <v>2383</v>
      </c>
      <c r="C22" s="1809"/>
      <c r="D22" s="1809"/>
      <c r="E22" s="1809"/>
      <c r="F22" s="1810"/>
      <c r="G22" s="1811" t="s">
        <v>2402</v>
      </c>
      <c r="H22" s="1812"/>
      <c r="I22" s="1813"/>
      <c r="J22" s="1811" t="s">
        <v>2403</v>
      </c>
      <c r="K22" s="1812"/>
      <c r="L22" s="1812"/>
      <c r="M22" s="1812"/>
      <c r="N22" s="1811">
        <v>5</v>
      </c>
      <c r="O22" s="1813"/>
      <c r="P22" s="198"/>
    </row>
    <row r="23" spans="2:16" ht="15" thickBot="1" x14ac:dyDescent="0.35"/>
    <row r="24" spans="2:16" ht="15.75" customHeight="1" thickBot="1" x14ac:dyDescent="0.35">
      <c r="B24" s="1817" t="s">
        <v>2404</v>
      </c>
      <c r="C24" s="1819"/>
      <c r="D24" s="199" t="s">
        <v>2405</v>
      </c>
      <c r="E24" s="199" t="s">
        <v>2406</v>
      </c>
      <c r="F24" s="199" t="s">
        <v>2407</v>
      </c>
      <c r="G24" s="199" t="s">
        <v>2408</v>
      </c>
      <c r="H24" s="1817" t="s">
        <v>2409</v>
      </c>
      <c r="I24" s="1819"/>
      <c r="J24" s="1817" t="s">
        <v>2410</v>
      </c>
      <c r="K24" s="1818"/>
      <c r="L24" s="1818"/>
      <c r="M24" s="1818"/>
      <c r="N24" s="1818"/>
      <c r="O24" s="1819"/>
    </row>
    <row r="25" spans="2:16" ht="24.6" customHeight="1" thickBot="1" x14ac:dyDescent="0.35">
      <c r="B25" s="1824" t="s">
        <v>2411</v>
      </c>
      <c r="C25" s="562" t="s">
        <v>2412</v>
      </c>
      <c r="D25" s="562" t="s">
        <v>394</v>
      </c>
      <c r="E25" s="562"/>
      <c r="F25" s="562" t="s">
        <v>2413</v>
      </c>
      <c r="G25" s="562" t="s">
        <v>2414</v>
      </c>
      <c r="H25" s="1821" t="s">
        <v>2415</v>
      </c>
      <c r="I25" s="1822"/>
      <c r="J25" s="1821" t="s">
        <v>2416</v>
      </c>
      <c r="K25" s="1823"/>
      <c r="L25" s="1823"/>
      <c r="M25" s="1823"/>
      <c r="N25" s="1823"/>
      <c r="O25" s="1822"/>
    </row>
    <row r="26" spans="2:16" ht="15.75" customHeight="1" thickBot="1" x14ac:dyDescent="0.35">
      <c r="B26" s="1825"/>
      <c r="C26" s="562" t="s">
        <v>2417</v>
      </c>
      <c r="D26" s="562"/>
      <c r="E26" s="562" t="s">
        <v>394</v>
      </c>
      <c r="F26" s="562" t="s">
        <v>2418</v>
      </c>
      <c r="G26" s="562" t="s">
        <v>2419</v>
      </c>
      <c r="H26" s="1821" t="s">
        <v>2420</v>
      </c>
      <c r="I26" s="1822"/>
      <c r="J26" s="1821" t="s">
        <v>2421</v>
      </c>
      <c r="K26" s="1823"/>
      <c r="L26" s="1823"/>
      <c r="M26" s="1823"/>
      <c r="N26" s="1823"/>
      <c r="O26" s="1822"/>
    </row>
    <row r="27" spans="2:16" ht="15.75" customHeight="1" thickBot="1" x14ac:dyDescent="0.35">
      <c r="B27" s="1825"/>
      <c r="C27" s="562" t="s">
        <v>2422</v>
      </c>
      <c r="D27" s="562"/>
      <c r="E27" s="562" t="s">
        <v>394</v>
      </c>
      <c r="F27" s="562" t="s">
        <v>2423</v>
      </c>
      <c r="G27" s="562" t="s">
        <v>2424</v>
      </c>
      <c r="H27" s="1821" t="s">
        <v>2425</v>
      </c>
      <c r="I27" s="1822"/>
      <c r="J27" s="1821" t="s">
        <v>2426</v>
      </c>
      <c r="K27" s="1823"/>
      <c r="L27" s="1823"/>
      <c r="M27" s="1823"/>
      <c r="N27" s="1823"/>
      <c r="O27" s="1822"/>
    </row>
    <row r="28" spans="2:16" ht="25.5" customHeight="1" x14ac:dyDescent="0.3">
      <c r="B28" s="1825"/>
      <c r="C28" s="1827" t="s">
        <v>2427</v>
      </c>
      <c r="D28" s="1827"/>
      <c r="E28" s="1827" t="s">
        <v>394</v>
      </c>
      <c r="F28" s="563" t="s">
        <v>2428</v>
      </c>
      <c r="G28" s="563" t="s">
        <v>2429</v>
      </c>
      <c r="H28" s="1829" t="s">
        <v>2425</v>
      </c>
      <c r="I28" s="1830"/>
      <c r="J28" s="1829" t="s">
        <v>2430</v>
      </c>
      <c r="K28" s="1833"/>
      <c r="L28" s="1833"/>
      <c r="M28" s="1833"/>
      <c r="N28" s="1833"/>
      <c r="O28" s="1830"/>
    </row>
    <row r="29" spans="2:16" ht="40.200000000000003" thickBot="1" x14ac:dyDescent="0.35">
      <c r="B29" s="1825"/>
      <c r="C29" s="1828"/>
      <c r="D29" s="1828"/>
      <c r="E29" s="1828"/>
      <c r="F29" s="562" t="s">
        <v>2431</v>
      </c>
      <c r="G29" s="562" t="s">
        <v>2432</v>
      </c>
      <c r="H29" s="1831"/>
      <c r="I29" s="1832"/>
      <c r="J29" s="1831"/>
      <c r="K29" s="1834"/>
      <c r="L29" s="1834"/>
      <c r="M29" s="1834"/>
      <c r="N29" s="1834"/>
      <c r="O29" s="1832"/>
    </row>
    <row r="30" spans="2:16" ht="27" thickBot="1" x14ac:dyDescent="0.35">
      <c r="B30" s="1825"/>
      <c r="C30" s="562" t="s">
        <v>2433</v>
      </c>
      <c r="D30" s="562" t="s">
        <v>394</v>
      </c>
      <c r="E30" s="562"/>
      <c r="F30" s="562" t="s">
        <v>2424</v>
      </c>
      <c r="G30" s="562" t="s">
        <v>2434</v>
      </c>
      <c r="H30" s="1821" t="s">
        <v>2435</v>
      </c>
      <c r="I30" s="1822"/>
      <c r="J30" s="1821" t="s">
        <v>2397</v>
      </c>
      <c r="K30" s="1823"/>
      <c r="L30" s="1823"/>
      <c r="M30" s="1823"/>
      <c r="N30" s="1823"/>
      <c r="O30" s="1822"/>
    </row>
    <row r="31" spans="2:16" ht="30" customHeight="1" thickBot="1" x14ac:dyDescent="0.35">
      <c r="B31" s="1826"/>
      <c r="C31" s="562" t="s">
        <v>2436</v>
      </c>
      <c r="D31" s="562" t="s">
        <v>394</v>
      </c>
      <c r="E31" s="562"/>
      <c r="F31" s="562" t="s">
        <v>2423</v>
      </c>
      <c r="G31" s="562" t="s">
        <v>2437</v>
      </c>
      <c r="H31" s="1821" t="s">
        <v>2415</v>
      </c>
      <c r="I31" s="1822"/>
      <c r="J31" s="1821" t="s">
        <v>2438</v>
      </c>
      <c r="K31" s="1823"/>
      <c r="L31" s="1823"/>
      <c r="M31" s="1823"/>
      <c r="N31" s="1823"/>
      <c r="O31" s="1822"/>
    </row>
    <row r="32" spans="2:16" ht="15" thickBot="1" x14ac:dyDescent="0.35"/>
    <row r="33" spans="2:15" ht="18.75" customHeight="1" thickBot="1" x14ac:dyDescent="0.35">
      <c r="B33" s="1817" t="s">
        <v>2439</v>
      </c>
      <c r="C33" s="1818"/>
      <c r="D33" s="1818"/>
      <c r="E33" s="1818"/>
      <c r="F33" s="1818"/>
      <c r="G33" s="1818"/>
      <c r="H33" s="1818"/>
      <c r="I33" s="1818"/>
      <c r="J33" s="1818"/>
      <c r="K33" s="1818"/>
      <c r="L33" s="1818"/>
      <c r="M33" s="1818"/>
      <c r="N33" s="1818"/>
      <c r="O33" s="1819"/>
    </row>
    <row r="34" spans="2:15" ht="15.75" customHeight="1" thickBot="1" x14ac:dyDescent="0.35">
      <c r="B34" s="1820" t="s">
        <v>2440</v>
      </c>
      <c r="C34" s="1820"/>
      <c r="D34" s="1820"/>
      <c r="E34" s="1820"/>
      <c r="F34" s="1820"/>
      <c r="G34" s="1820"/>
      <c r="H34" s="1820" t="s">
        <v>2441</v>
      </c>
      <c r="I34" s="1820"/>
      <c r="J34" s="1820"/>
      <c r="K34" s="1820"/>
      <c r="L34" s="1820" t="s">
        <v>2442</v>
      </c>
      <c r="M34" s="1820"/>
      <c r="N34" s="1820"/>
      <c r="O34" s="1820"/>
    </row>
    <row r="35" spans="2:15" ht="15.75" customHeight="1" thickBot="1" x14ac:dyDescent="0.35">
      <c r="B35" s="1786" t="s">
        <v>2443</v>
      </c>
      <c r="C35" s="1788"/>
      <c r="D35" s="1788"/>
      <c r="E35" s="1788"/>
      <c r="F35" s="1788"/>
      <c r="G35" s="1789"/>
      <c r="H35" s="1786" t="s">
        <v>2444</v>
      </c>
      <c r="I35" s="1788"/>
      <c r="J35" s="1788"/>
      <c r="K35" s="1789"/>
      <c r="L35" s="1786" t="s">
        <v>2445</v>
      </c>
      <c r="M35" s="1788"/>
      <c r="N35" s="1788"/>
      <c r="O35" s="1789"/>
    </row>
    <row r="36" spans="2:15" ht="15.75" customHeight="1" thickBot="1" x14ac:dyDescent="0.35">
      <c r="B36" s="1786" t="s">
        <v>2446</v>
      </c>
      <c r="C36" s="1788"/>
      <c r="D36" s="1788"/>
      <c r="E36" s="1788"/>
      <c r="F36" s="1788"/>
      <c r="G36" s="1789"/>
      <c r="H36" s="1786" t="s">
        <v>2444</v>
      </c>
      <c r="I36" s="1788"/>
      <c r="J36" s="1788"/>
      <c r="K36" s="1789"/>
      <c r="L36" s="1786" t="s">
        <v>2447</v>
      </c>
      <c r="M36" s="1788"/>
      <c r="N36" s="1788"/>
      <c r="O36" s="1789"/>
    </row>
    <row r="37" spans="2:15" ht="15.75" customHeight="1" thickBot="1" x14ac:dyDescent="0.35">
      <c r="B37" s="1786" t="s">
        <v>2446</v>
      </c>
      <c r="C37" s="1788"/>
      <c r="D37" s="1788"/>
      <c r="E37" s="1788"/>
      <c r="F37" s="1788"/>
      <c r="G37" s="1789"/>
      <c r="H37" s="1786" t="s">
        <v>2448</v>
      </c>
      <c r="I37" s="1788"/>
      <c r="J37" s="1788"/>
      <c r="K37" s="1789"/>
      <c r="L37" s="1786" t="s">
        <v>2445</v>
      </c>
      <c r="M37" s="1788"/>
      <c r="N37" s="1788"/>
      <c r="O37" s="1789"/>
    </row>
    <row r="38" spans="2:15" ht="15.75" customHeight="1" thickBot="1" x14ac:dyDescent="0.35">
      <c r="B38" s="1786" t="s">
        <v>2443</v>
      </c>
      <c r="C38" s="1788"/>
      <c r="D38" s="1788"/>
      <c r="E38" s="1788"/>
      <c r="F38" s="1788"/>
      <c r="G38" s="1789"/>
      <c r="H38" s="1786" t="s">
        <v>2448</v>
      </c>
      <c r="I38" s="1788"/>
      <c r="J38" s="1788"/>
      <c r="K38" s="1789"/>
      <c r="L38" s="1786" t="s">
        <v>2447</v>
      </c>
      <c r="M38" s="1788"/>
      <c r="N38" s="1788"/>
      <c r="O38" s="1789"/>
    </row>
    <row r="39" spans="2:15" ht="15.75" customHeight="1" thickBot="1" x14ac:dyDescent="0.35">
      <c r="B39" s="1838" t="s">
        <v>2449</v>
      </c>
      <c r="C39" s="1839"/>
      <c r="D39" s="1839"/>
      <c r="E39" s="1839"/>
      <c r="F39" s="1839"/>
      <c r="G39" s="1840"/>
      <c r="H39" s="1838" t="s">
        <v>2450</v>
      </c>
      <c r="I39" s="1839"/>
      <c r="J39" s="1839"/>
      <c r="K39" s="1840"/>
      <c r="L39" s="1786" t="s">
        <v>2445</v>
      </c>
      <c r="M39" s="1788"/>
      <c r="N39" s="1788"/>
      <c r="O39" s="1789"/>
    </row>
    <row r="40" spans="2:15" ht="15.75" customHeight="1" thickBot="1" x14ac:dyDescent="0.35">
      <c r="B40" s="1841"/>
      <c r="C40" s="1842"/>
      <c r="D40" s="1842"/>
      <c r="E40" s="1842"/>
      <c r="F40" s="1842"/>
      <c r="G40" s="1843"/>
      <c r="H40" s="1841"/>
      <c r="I40" s="1842"/>
      <c r="J40" s="1842"/>
      <c r="K40" s="1843"/>
      <c r="L40" s="1786" t="s">
        <v>2447</v>
      </c>
      <c r="M40" s="1788"/>
      <c r="N40" s="1788"/>
      <c r="O40" s="1789"/>
    </row>
    <row r="41" spans="2:15" ht="15" thickBot="1" x14ac:dyDescent="0.35"/>
    <row r="42" spans="2:15" ht="18.75" customHeight="1" thickBot="1" x14ac:dyDescent="0.35">
      <c r="B42" s="1820" t="s">
        <v>2451</v>
      </c>
      <c r="C42" s="1820"/>
      <c r="D42" s="1820"/>
      <c r="E42" s="1820"/>
      <c r="F42" s="1820"/>
      <c r="G42" s="1820"/>
      <c r="H42" s="1820"/>
      <c r="I42" s="1820"/>
      <c r="J42" s="1820"/>
      <c r="K42" s="1820"/>
      <c r="L42" s="1820"/>
      <c r="M42" s="1820"/>
      <c r="N42" s="1820"/>
      <c r="O42" s="1820"/>
    </row>
    <row r="43" spans="2:15" ht="15.75" customHeight="1" thickBot="1" x14ac:dyDescent="0.35">
      <c r="B43" s="1820" t="s">
        <v>2440</v>
      </c>
      <c r="C43" s="1820"/>
      <c r="D43" s="1820"/>
      <c r="E43" s="1820"/>
      <c r="F43" s="1820"/>
      <c r="G43" s="1820" t="s">
        <v>2441</v>
      </c>
      <c r="H43" s="1820"/>
      <c r="I43" s="1820"/>
      <c r="J43" s="1820"/>
      <c r="K43" s="1820" t="s">
        <v>2442</v>
      </c>
      <c r="L43" s="1820"/>
      <c r="M43" s="1820"/>
      <c r="N43" s="1820" t="s">
        <v>2452</v>
      </c>
      <c r="O43" s="1820"/>
    </row>
    <row r="44" spans="2:15" ht="15.75" customHeight="1" thickBot="1" x14ac:dyDescent="0.35">
      <c r="B44" s="1783" t="s">
        <v>2453</v>
      </c>
      <c r="C44" s="1784"/>
      <c r="D44" s="1784"/>
      <c r="E44" s="1784"/>
      <c r="F44" s="1785"/>
      <c r="G44" s="1783" t="s">
        <v>756</v>
      </c>
      <c r="H44" s="1784"/>
      <c r="I44" s="1784"/>
      <c r="J44" s="1785"/>
      <c r="K44" s="1783" t="s">
        <v>2454</v>
      </c>
      <c r="L44" s="1784"/>
      <c r="M44" s="1785"/>
      <c r="N44" s="1786" t="s">
        <v>2455</v>
      </c>
      <c r="O44" s="1787"/>
    </row>
    <row r="45" spans="2:15" ht="15" thickBot="1" x14ac:dyDescent="0.35">
      <c r="B45" s="1783" t="s">
        <v>2456</v>
      </c>
      <c r="C45" s="1784"/>
      <c r="D45" s="1784"/>
      <c r="E45" s="1784"/>
      <c r="F45" s="1785"/>
      <c r="G45" s="1783" t="s">
        <v>1276</v>
      </c>
      <c r="H45" s="1784"/>
      <c r="I45" s="1784"/>
      <c r="J45" s="1785"/>
      <c r="K45" s="1783" t="s">
        <v>2454</v>
      </c>
      <c r="L45" s="1784"/>
      <c r="M45" s="1785"/>
      <c r="N45" s="1783" t="s">
        <v>2455</v>
      </c>
      <c r="O45" s="1785"/>
    </row>
    <row r="46" spans="2:15" ht="15" thickBot="1" x14ac:dyDescent="0.35">
      <c r="B46" s="1783" t="s">
        <v>2457</v>
      </c>
      <c r="C46" s="1784"/>
      <c r="D46" s="1784"/>
      <c r="E46" s="1784"/>
      <c r="F46" s="1785"/>
      <c r="G46" s="1783" t="s">
        <v>1276</v>
      </c>
      <c r="H46" s="1784"/>
      <c r="I46" s="1784"/>
      <c r="J46" s="1785"/>
      <c r="K46" s="1783" t="s">
        <v>2445</v>
      </c>
      <c r="L46" s="1784"/>
      <c r="M46" s="1785"/>
      <c r="N46" s="1783" t="s">
        <v>2455</v>
      </c>
      <c r="O46" s="1785"/>
    </row>
    <row r="47" spans="2:15" ht="15" thickBot="1" x14ac:dyDescent="0.35"/>
    <row r="48" spans="2:15" ht="18.75" customHeight="1" thickBot="1" x14ac:dyDescent="0.35">
      <c r="B48" s="1820" t="s">
        <v>2458</v>
      </c>
      <c r="C48" s="1820"/>
      <c r="D48" s="1820"/>
      <c r="E48" s="1820"/>
      <c r="F48" s="1820"/>
      <c r="G48" s="1820"/>
      <c r="H48" s="1820"/>
      <c r="I48" s="1820"/>
      <c r="J48" s="1820"/>
      <c r="K48" s="1820"/>
      <c r="L48" s="1820"/>
      <c r="M48" s="1820"/>
      <c r="N48" s="1820"/>
      <c r="O48" s="1820"/>
    </row>
    <row r="49" spans="2:15" ht="15" thickBot="1" x14ac:dyDescent="0.35">
      <c r="B49" s="1820" t="s">
        <v>2440</v>
      </c>
      <c r="C49" s="1820"/>
      <c r="D49" s="1820"/>
      <c r="E49" s="1820"/>
      <c r="F49" s="1820"/>
      <c r="G49" s="1820"/>
      <c r="H49" s="1820" t="s">
        <v>2441</v>
      </c>
      <c r="I49" s="1820"/>
      <c r="J49" s="1820"/>
      <c r="K49" s="1820"/>
      <c r="L49" s="1820" t="s">
        <v>2442</v>
      </c>
      <c r="M49" s="1820"/>
      <c r="N49" s="1820"/>
      <c r="O49" s="1820"/>
    </row>
    <row r="50" spans="2:15" ht="15" customHeight="1" thickBot="1" x14ac:dyDescent="0.35">
      <c r="B50" s="1786" t="s">
        <v>2459</v>
      </c>
      <c r="C50" s="1788"/>
      <c r="D50" s="1788"/>
      <c r="E50" s="1788"/>
      <c r="F50" s="1788"/>
      <c r="G50" s="1789"/>
      <c r="H50" s="1786" t="s">
        <v>2444</v>
      </c>
      <c r="I50" s="1788"/>
      <c r="J50" s="1788"/>
      <c r="K50" s="1789"/>
      <c r="L50" s="1786" t="s">
        <v>2454</v>
      </c>
      <c r="M50" s="1788"/>
      <c r="N50" s="1788"/>
      <c r="O50" s="1789"/>
    </row>
    <row r="51" spans="2:15" ht="15.75" customHeight="1" thickBot="1" x14ac:dyDescent="0.35">
      <c r="B51" s="1786" t="s">
        <v>2460</v>
      </c>
      <c r="C51" s="1788"/>
      <c r="D51" s="1788"/>
      <c r="E51" s="1788"/>
      <c r="F51" s="1788"/>
      <c r="G51" s="1789"/>
      <c r="H51" s="1783" t="s">
        <v>2444</v>
      </c>
      <c r="I51" s="1784"/>
      <c r="J51" s="1784"/>
      <c r="K51" s="1785"/>
      <c r="L51" s="1786" t="s">
        <v>2454</v>
      </c>
      <c r="M51" s="1788"/>
      <c r="N51" s="1788"/>
      <c r="O51" s="1789"/>
    </row>
    <row r="52" spans="2:15" ht="15.75" customHeight="1" thickBot="1" x14ac:dyDescent="0.35">
      <c r="B52" s="1786" t="s">
        <v>2461</v>
      </c>
      <c r="C52" s="1788"/>
      <c r="D52" s="1788"/>
      <c r="E52" s="1788"/>
      <c r="F52" s="1788"/>
      <c r="G52" s="1789"/>
      <c r="H52" s="1783" t="s">
        <v>2462</v>
      </c>
      <c r="I52" s="1784"/>
      <c r="J52" s="1784"/>
      <c r="K52" s="1785"/>
      <c r="L52" s="1786" t="s">
        <v>2454</v>
      </c>
      <c r="M52" s="1788"/>
      <c r="N52" s="1788"/>
      <c r="O52" s="1789"/>
    </row>
    <row r="53" spans="2:15" ht="15" customHeight="1" thickBot="1" x14ac:dyDescent="0.35">
      <c r="B53" s="1786" t="s">
        <v>1245</v>
      </c>
      <c r="C53" s="1788"/>
      <c r="D53" s="1788"/>
      <c r="E53" s="1788"/>
      <c r="F53" s="1788"/>
      <c r="G53" s="1789"/>
      <c r="H53" s="1786" t="s">
        <v>2463</v>
      </c>
      <c r="I53" s="1788"/>
      <c r="J53" s="1788"/>
      <c r="K53" s="1789"/>
      <c r="L53" s="1786" t="s">
        <v>2454</v>
      </c>
      <c r="M53" s="1788"/>
      <c r="N53" s="1788"/>
      <c r="O53" s="1789"/>
    </row>
    <row r="54" spans="2:15" ht="15.75" customHeight="1" thickBot="1" x14ac:dyDescent="0.35">
      <c r="B54" s="1786" t="s">
        <v>1581</v>
      </c>
      <c r="C54" s="1788"/>
      <c r="D54" s="1788"/>
      <c r="E54" s="1788"/>
      <c r="F54" s="1788"/>
      <c r="G54" s="1789"/>
      <c r="H54" s="1786" t="s">
        <v>2464</v>
      </c>
      <c r="I54" s="1788"/>
      <c r="J54" s="1788"/>
      <c r="K54" s="1789"/>
      <c r="L54" s="1786" t="s">
        <v>2465</v>
      </c>
      <c r="M54" s="1788"/>
      <c r="N54" s="1788"/>
      <c r="O54" s="1789"/>
    </row>
    <row r="55" spans="2:15" ht="15" customHeight="1" thickBot="1" x14ac:dyDescent="0.35">
      <c r="B55" s="1786" t="s">
        <v>1624</v>
      </c>
      <c r="C55" s="1788"/>
      <c r="D55" s="1788"/>
      <c r="E55" s="1788"/>
      <c r="F55" s="1788"/>
      <c r="G55" s="1789"/>
      <c r="H55" s="1786" t="s">
        <v>2466</v>
      </c>
      <c r="I55" s="1788"/>
      <c r="J55" s="1788"/>
      <c r="K55" s="1789"/>
      <c r="L55" s="1786" t="s">
        <v>2454</v>
      </c>
      <c r="M55" s="1788"/>
      <c r="N55" s="1788"/>
      <c r="O55" s="1789"/>
    </row>
    <row r="56" spans="2:15" ht="15.75" customHeight="1" thickBot="1" x14ac:dyDescent="0.35">
      <c r="B56" s="1786" t="s">
        <v>2467</v>
      </c>
      <c r="C56" s="1788"/>
      <c r="D56" s="1788"/>
      <c r="E56" s="1788"/>
      <c r="F56" s="1788"/>
      <c r="G56" s="1789"/>
      <c r="H56" s="1786" t="s">
        <v>1807</v>
      </c>
      <c r="I56" s="1788"/>
      <c r="J56" s="1788"/>
      <c r="K56" s="1789"/>
      <c r="L56" s="1786" t="s">
        <v>2454</v>
      </c>
      <c r="M56" s="1788"/>
      <c r="N56" s="1788"/>
      <c r="O56" s="1789"/>
    </row>
    <row r="57" spans="2:15" ht="33" customHeight="1" thickBot="1" x14ac:dyDescent="0.35">
      <c r="B57" s="1786" t="s">
        <v>2468</v>
      </c>
      <c r="C57" s="1788"/>
      <c r="D57" s="1788"/>
      <c r="E57" s="1788"/>
      <c r="F57" s="1788"/>
      <c r="G57" s="1789"/>
      <c r="H57" s="1786" t="s">
        <v>2469</v>
      </c>
      <c r="I57" s="1788"/>
      <c r="J57" s="1788"/>
      <c r="K57" s="1789"/>
      <c r="L57" s="1786" t="s">
        <v>2454</v>
      </c>
      <c r="M57" s="1788"/>
      <c r="N57" s="1788"/>
      <c r="O57" s="1789"/>
    </row>
    <row r="58" spans="2:15" ht="15.75" customHeight="1" thickBot="1" x14ac:dyDescent="0.35">
      <c r="B58" s="1786" t="s">
        <v>2035</v>
      </c>
      <c r="C58" s="1788"/>
      <c r="D58" s="1788"/>
      <c r="E58" s="1788"/>
      <c r="F58" s="1788"/>
      <c r="G58" s="1789"/>
      <c r="H58" s="1786" t="s">
        <v>2470</v>
      </c>
      <c r="I58" s="1788"/>
      <c r="J58" s="1788"/>
      <c r="K58" s="1789"/>
      <c r="L58" s="1786" t="s">
        <v>670</v>
      </c>
      <c r="M58" s="1788"/>
      <c r="N58" s="1788"/>
      <c r="O58" s="1789"/>
    </row>
    <row r="59" spans="2:15" ht="15" thickBot="1" x14ac:dyDescent="0.35"/>
    <row r="60" spans="2:15" ht="18.75" customHeight="1" thickBot="1" x14ac:dyDescent="0.35">
      <c r="B60" s="1820" t="s">
        <v>2471</v>
      </c>
      <c r="C60" s="1820"/>
      <c r="D60" s="1820"/>
      <c r="E60" s="1820"/>
      <c r="F60" s="1820"/>
      <c r="G60" s="1820"/>
      <c r="H60" s="1820"/>
      <c r="I60" s="1820"/>
      <c r="J60" s="1820"/>
      <c r="K60" s="1820"/>
      <c r="L60" s="1820"/>
      <c r="M60" s="1820"/>
      <c r="N60" s="1820"/>
      <c r="O60" s="1820"/>
    </row>
    <row r="61" spans="2:15" ht="99.9" customHeight="1" thickBot="1" x14ac:dyDescent="0.35">
      <c r="B61" s="1835" t="s">
        <v>2472</v>
      </c>
      <c r="C61" s="1836"/>
      <c r="D61" s="1836"/>
      <c r="E61" s="1836"/>
      <c r="F61" s="1836"/>
      <c r="G61" s="1836"/>
      <c r="H61" s="1836"/>
      <c r="I61" s="1836"/>
      <c r="J61" s="1836"/>
      <c r="K61" s="1836"/>
      <c r="L61" s="1836"/>
      <c r="M61" s="1836"/>
      <c r="N61" s="1836"/>
      <c r="O61" s="1837"/>
    </row>
    <row r="62" spans="2:15" x14ac:dyDescent="0.3">
      <c r="B62" s="27"/>
      <c r="C62" s="27"/>
      <c r="D62" s="27"/>
      <c r="E62" s="27"/>
      <c r="F62" s="27"/>
      <c r="G62" s="27"/>
      <c r="H62" s="27"/>
      <c r="I62" s="27"/>
      <c r="J62" s="27"/>
      <c r="K62" s="27"/>
      <c r="L62" s="27"/>
      <c r="M62" s="27"/>
      <c r="N62" s="27"/>
      <c r="O62" s="27"/>
    </row>
    <row r="63" spans="2:15" x14ac:dyDescent="0.3">
      <c r="B63" s="27"/>
      <c r="C63" s="27"/>
      <c r="D63" s="27"/>
      <c r="E63" s="27"/>
      <c r="F63" s="27"/>
      <c r="G63" s="27"/>
      <c r="H63" s="27"/>
      <c r="I63" s="27"/>
      <c r="J63" s="27"/>
      <c r="K63" s="27"/>
      <c r="L63" s="27"/>
      <c r="M63" s="27"/>
      <c r="N63" s="27"/>
      <c r="O63" s="27"/>
    </row>
    <row r="64" spans="2:15" x14ac:dyDescent="0.3">
      <c r="B64" s="27"/>
      <c r="C64" s="27"/>
      <c r="D64" s="27"/>
      <c r="E64" s="27"/>
      <c r="F64" s="27"/>
      <c r="G64" s="27"/>
      <c r="H64" s="27"/>
      <c r="I64" s="27"/>
      <c r="J64" s="27"/>
      <c r="K64" s="27"/>
      <c r="L64" s="27"/>
      <c r="M64" s="27"/>
      <c r="N64" s="27"/>
      <c r="O64" s="27"/>
    </row>
    <row r="65" spans="2:20" x14ac:dyDescent="0.3">
      <c r="B65" s="27"/>
      <c r="C65" s="27"/>
      <c r="D65" s="27"/>
      <c r="E65" s="27"/>
      <c r="F65" s="27"/>
      <c r="G65" s="27"/>
      <c r="H65" s="27"/>
      <c r="I65" s="27"/>
      <c r="J65" s="27"/>
      <c r="K65" s="27"/>
      <c r="L65" s="27"/>
      <c r="M65" s="27"/>
      <c r="N65" s="27"/>
      <c r="O65" s="27"/>
    </row>
    <row r="66" spans="2:20" x14ac:dyDescent="0.3">
      <c r="B66" s="27"/>
      <c r="C66" s="27"/>
      <c r="D66" s="27"/>
      <c r="E66" s="27"/>
      <c r="F66" s="27"/>
      <c r="G66" s="27"/>
      <c r="H66" s="27"/>
      <c r="I66" s="27"/>
      <c r="J66" s="27"/>
      <c r="K66" s="27"/>
      <c r="L66" s="27"/>
      <c r="M66" s="27"/>
      <c r="N66" s="27"/>
      <c r="O66" s="27"/>
    </row>
    <row r="69" spans="2:20" x14ac:dyDescent="0.3">
      <c r="G69" s="27"/>
      <c r="H69" s="27"/>
      <c r="I69" s="27"/>
      <c r="J69" s="27"/>
      <c r="K69" s="27"/>
      <c r="L69" s="27"/>
      <c r="M69" s="27"/>
      <c r="N69" s="27"/>
      <c r="O69" s="27"/>
      <c r="P69" s="27"/>
      <c r="Q69" s="27"/>
      <c r="R69" s="27"/>
      <c r="S69" s="27"/>
      <c r="T69" s="27"/>
    </row>
    <row r="70" spans="2:20" x14ac:dyDescent="0.3">
      <c r="G70" s="27"/>
      <c r="H70" s="27"/>
      <c r="I70" s="27"/>
      <c r="J70" s="27"/>
      <c r="K70" s="27"/>
      <c r="L70" s="27"/>
      <c r="M70" s="27"/>
      <c r="N70" s="27"/>
      <c r="O70" s="27"/>
      <c r="P70" s="27"/>
      <c r="Q70" s="27"/>
      <c r="R70" s="27"/>
      <c r="S70" s="27"/>
      <c r="T70" s="27"/>
    </row>
    <row r="71" spans="2:20" x14ac:dyDescent="0.3">
      <c r="G71" s="27"/>
      <c r="H71" s="27"/>
      <c r="I71" s="27"/>
      <c r="J71" s="27"/>
      <c r="K71" s="27"/>
      <c r="L71" s="27"/>
      <c r="M71" s="27"/>
      <c r="N71" s="27"/>
      <c r="O71" s="27"/>
      <c r="P71" s="27"/>
      <c r="Q71" s="27"/>
      <c r="R71" s="27"/>
      <c r="S71" s="27"/>
      <c r="T71" s="27"/>
    </row>
    <row r="72" spans="2:20" x14ac:dyDescent="0.3">
      <c r="G72" s="27"/>
      <c r="H72" s="27"/>
      <c r="I72" s="27"/>
      <c r="J72" s="27"/>
      <c r="K72" s="27"/>
      <c r="L72" s="27"/>
      <c r="M72" s="27"/>
      <c r="N72" s="27"/>
      <c r="O72" s="27"/>
      <c r="P72" s="27"/>
      <c r="Q72" s="27"/>
      <c r="R72" s="27"/>
      <c r="S72" s="27"/>
      <c r="T72" s="27"/>
    </row>
    <row r="73" spans="2:20" x14ac:dyDescent="0.3">
      <c r="G73" s="27"/>
      <c r="H73" s="27"/>
      <c r="I73" s="27"/>
      <c r="J73" s="27"/>
      <c r="K73" s="27"/>
      <c r="L73" s="27"/>
      <c r="M73" s="27"/>
      <c r="N73" s="27"/>
      <c r="O73" s="27"/>
      <c r="P73" s="27"/>
      <c r="Q73" s="27"/>
      <c r="R73" s="27"/>
      <c r="S73" s="27"/>
      <c r="T73" s="27"/>
    </row>
  </sheetData>
  <sheetProtection algorithmName="SHA-512" hashValue="Gd4gQtQ/lyY7RE0OTMmXEV0ZXfQkEmHpAb1kxczIGTP2fG1LsH7JyQxOKAILoeevOUDClAdGSGn9tk4b9C7LdA==" saltValue="q78nqa+0xxgwtzF/BwgUkg==" spinCount="100000" sheet="1" objects="1" scenarios="1"/>
  <mergeCells count="158">
    <mergeCell ref="B61:O61"/>
    <mergeCell ref="B39:G40"/>
    <mergeCell ref="H39:K40"/>
    <mergeCell ref="B60:O60"/>
    <mergeCell ref="N22:O22"/>
    <mergeCell ref="H50:K50"/>
    <mergeCell ref="L50:O50"/>
    <mergeCell ref="B46:F46"/>
    <mergeCell ref="L51:O51"/>
    <mergeCell ref="L34:O34"/>
    <mergeCell ref="L35:O35"/>
    <mergeCell ref="L40:O40"/>
    <mergeCell ref="B42:O42"/>
    <mergeCell ref="B43:F43"/>
    <mergeCell ref="G43:J43"/>
    <mergeCell ref="K43:M43"/>
    <mergeCell ref="N43:O43"/>
    <mergeCell ref="H34:K34"/>
    <mergeCell ref="H35:K35"/>
    <mergeCell ref="G46:J46"/>
    <mergeCell ref="K46:M46"/>
    <mergeCell ref="N46:O46"/>
    <mergeCell ref="B36:G36"/>
    <mergeCell ref="H36:K36"/>
    <mergeCell ref="B57:G57"/>
    <mergeCell ref="H57:K57"/>
    <mergeCell ref="L57:O57"/>
    <mergeCell ref="B58:G58"/>
    <mergeCell ref="H58:K58"/>
    <mergeCell ref="B53:G53"/>
    <mergeCell ref="H53:K53"/>
    <mergeCell ref="B54:G54"/>
    <mergeCell ref="H54:K54"/>
    <mergeCell ref="L54:O54"/>
    <mergeCell ref="L58:O58"/>
    <mergeCell ref="L36:O36"/>
    <mergeCell ref="B37:G37"/>
    <mergeCell ref="L53:O53"/>
    <mergeCell ref="B55:G55"/>
    <mergeCell ref="H55:K55"/>
    <mergeCell ref="L55:O55"/>
    <mergeCell ref="B56:G56"/>
    <mergeCell ref="H56:K56"/>
    <mergeCell ref="L56:O56"/>
    <mergeCell ref="B52:G52"/>
    <mergeCell ref="H52:K52"/>
    <mergeCell ref="L52:O52"/>
    <mergeCell ref="B48:O48"/>
    <mergeCell ref="B49:G49"/>
    <mergeCell ref="H49:K49"/>
    <mergeCell ref="L49:O49"/>
    <mergeCell ref="B50:G50"/>
    <mergeCell ref="H27:I27"/>
    <mergeCell ref="C28:C29"/>
    <mergeCell ref="D28:D29"/>
    <mergeCell ref="E28:E29"/>
    <mergeCell ref="H28:I29"/>
    <mergeCell ref="H30:I30"/>
    <mergeCell ref="J27:O27"/>
    <mergeCell ref="J28:O29"/>
    <mergeCell ref="J30:O30"/>
    <mergeCell ref="B34:G34"/>
    <mergeCell ref="B35:G35"/>
    <mergeCell ref="H31:I31"/>
    <mergeCell ref="J31:O31"/>
    <mergeCell ref="B25:B31"/>
    <mergeCell ref="B33:O33"/>
    <mergeCell ref="B51:G51"/>
    <mergeCell ref="B38:G38"/>
    <mergeCell ref="B20:F20"/>
    <mergeCell ref="B45:F45"/>
    <mergeCell ref="G45:J45"/>
    <mergeCell ref="K45:M45"/>
    <mergeCell ref="N45:O45"/>
    <mergeCell ref="H51:K51"/>
    <mergeCell ref="J21:M21"/>
    <mergeCell ref="N21:O21"/>
    <mergeCell ref="B24:C24"/>
    <mergeCell ref="H24:I24"/>
    <mergeCell ref="J24:O24"/>
    <mergeCell ref="H25:I25"/>
    <mergeCell ref="H26:I26"/>
    <mergeCell ref="J25:O25"/>
    <mergeCell ref="J26:O26"/>
    <mergeCell ref="B21:F21"/>
    <mergeCell ref="G21:I21"/>
    <mergeCell ref="L39:O39"/>
    <mergeCell ref="B22:F22"/>
    <mergeCell ref="G22:I22"/>
    <mergeCell ref="J22:M22"/>
    <mergeCell ref="H37:K37"/>
    <mergeCell ref="L37:O37"/>
    <mergeCell ref="H38:K38"/>
    <mergeCell ref="B4:O4"/>
    <mergeCell ref="B7:F7"/>
    <mergeCell ref="G7:I7"/>
    <mergeCell ref="B19:F19"/>
    <mergeCell ref="G19:I20"/>
    <mergeCell ref="J6:L6"/>
    <mergeCell ref="M6:O6"/>
    <mergeCell ref="G10:I10"/>
    <mergeCell ref="G11:I11"/>
    <mergeCell ref="G12:I12"/>
    <mergeCell ref="G13:I13"/>
    <mergeCell ref="G14:I14"/>
    <mergeCell ref="N20:O20"/>
    <mergeCell ref="J20:M20"/>
    <mergeCell ref="J7:M7"/>
    <mergeCell ref="N7:O7"/>
    <mergeCell ref="J8:M8"/>
    <mergeCell ref="N8:O8"/>
    <mergeCell ref="J9:M9"/>
    <mergeCell ref="N9:O9"/>
    <mergeCell ref="N12:O12"/>
    <mergeCell ref="J13:M13"/>
    <mergeCell ref="N13:O13"/>
    <mergeCell ref="J17:M17"/>
    <mergeCell ref="B8:F8"/>
    <mergeCell ref="B9:F9"/>
    <mergeCell ref="B10:F10"/>
    <mergeCell ref="B15:F15"/>
    <mergeCell ref="B16:F16"/>
    <mergeCell ref="N19:O19"/>
    <mergeCell ref="J10:M10"/>
    <mergeCell ref="N10:O10"/>
    <mergeCell ref="J11:M11"/>
    <mergeCell ref="N11:O11"/>
    <mergeCell ref="J12:M12"/>
    <mergeCell ref="N17:O17"/>
    <mergeCell ref="J16:M16"/>
    <mergeCell ref="N16:O16"/>
    <mergeCell ref="J18:M18"/>
    <mergeCell ref="N18:O18"/>
    <mergeCell ref="J19:M19"/>
    <mergeCell ref="P6:Q6"/>
    <mergeCell ref="B44:F44"/>
    <mergeCell ref="G44:J44"/>
    <mergeCell ref="K44:M44"/>
    <mergeCell ref="N44:O44"/>
    <mergeCell ref="L38:O38"/>
    <mergeCell ref="K2:O2"/>
    <mergeCell ref="B17:F17"/>
    <mergeCell ref="B18:F18"/>
    <mergeCell ref="G8:I8"/>
    <mergeCell ref="G9:I9"/>
    <mergeCell ref="G15:I16"/>
    <mergeCell ref="J15:M15"/>
    <mergeCell ref="N15:O15"/>
    <mergeCell ref="J14:M14"/>
    <mergeCell ref="N14:O14"/>
    <mergeCell ref="B6:E6"/>
    <mergeCell ref="F6:I6"/>
    <mergeCell ref="G17:I17"/>
    <mergeCell ref="G18:I18"/>
    <mergeCell ref="B14:F14"/>
    <mergeCell ref="B11:F11"/>
    <mergeCell ref="B12:F12"/>
    <mergeCell ref="B13:F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0"/>
  <sheetViews>
    <sheetView topLeftCell="C1" workbookViewId="0">
      <selection activeCell="C27" sqref="C27:O27"/>
    </sheetView>
  </sheetViews>
  <sheetFormatPr defaultRowHeight="14.4" x14ac:dyDescent="0.3"/>
  <cols>
    <col min="1" max="1" width="1.5546875" customWidth="1"/>
  </cols>
  <sheetData>
    <row r="1" spans="1:16" ht="12" customHeight="1" x14ac:dyDescent="0.3">
      <c r="C1" s="1"/>
    </row>
    <row r="2" spans="1:16" s="12" customFormat="1" ht="30" customHeight="1" x14ac:dyDescent="0.3">
      <c r="A2" s="16"/>
      <c r="B2" s="16"/>
      <c r="C2" s="15" t="s">
        <v>3</v>
      </c>
      <c r="D2" s="15"/>
      <c r="E2" s="15"/>
      <c r="F2" s="9"/>
      <c r="G2" s="9"/>
      <c r="H2" s="9"/>
      <c r="I2" s="9"/>
      <c r="J2" s="24"/>
      <c r="K2" s="862" t="s">
        <v>4</v>
      </c>
      <c r="L2" s="862"/>
      <c r="M2" s="862"/>
      <c r="N2" s="862"/>
      <c r="O2" s="862"/>
    </row>
    <row r="3" spans="1:16" s="12" customFormat="1" ht="15.75" customHeight="1" x14ac:dyDescent="0.3">
      <c r="A3" s="13"/>
      <c r="B3" s="13"/>
      <c r="C3" s="13"/>
      <c r="D3" s="13"/>
      <c r="E3" s="11"/>
      <c r="F3" s="11"/>
      <c r="G3" s="11"/>
      <c r="H3" s="11"/>
      <c r="I3" s="11"/>
      <c r="O3" s="11"/>
    </row>
    <row r="4" spans="1:16" ht="20.25" customHeight="1" x14ac:dyDescent="0.3">
      <c r="A4" s="23"/>
      <c r="B4" s="867" t="s">
        <v>2473</v>
      </c>
      <c r="C4" s="867"/>
      <c r="D4" s="867"/>
      <c r="E4" s="867"/>
      <c r="F4" s="867"/>
      <c r="G4" s="867"/>
      <c r="H4" s="867"/>
      <c r="I4" s="867"/>
      <c r="J4" s="867"/>
      <c r="K4" s="867"/>
      <c r="L4" s="867"/>
      <c r="M4" s="867"/>
      <c r="N4" s="867"/>
      <c r="O4" s="867"/>
    </row>
    <row r="5" spans="1:16" ht="15" thickBot="1" x14ac:dyDescent="0.35"/>
    <row r="6" spans="1:16" ht="16.2" thickBot="1" x14ac:dyDescent="0.35">
      <c r="B6" s="933" t="s">
        <v>2474</v>
      </c>
      <c r="C6" s="934"/>
      <c r="D6" s="934"/>
      <c r="E6" s="934"/>
      <c r="F6" s="934"/>
      <c r="G6" s="934"/>
      <c r="H6" s="934"/>
      <c r="I6" s="934"/>
      <c r="J6" s="934"/>
      <c r="K6" s="934"/>
      <c r="L6" s="934"/>
      <c r="M6" s="934"/>
      <c r="N6" s="934"/>
      <c r="O6" s="935"/>
      <c r="P6" s="1"/>
    </row>
    <row r="8" spans="1:16" ht="105" customHeight="1" x14ac:dyDescent="0.3">
      <c r="B8" s="1847" t="s">
        <v>2475</v>
      </c>
      <c r="C8" s="1848"/>
      <c r="D8" s="1848"/>
      <c r="E8" s="1848"/>
      <c r="F8" s="1848"/>
      <c r="G8" s="1848"/>
      <c r="H8" s="1848"/>
      <c r="I8" s="1848"/>
      <c r="J8" s="1848"/>
      <c r="K8" s="1848"/>
      <c r="L8" s="1848"/>
      <c r="M8" s="1848"/>
      <c r="N8" s="1848"/>
      <c r="O8" s="1849"/>
    </row>
    <row r="9" spans="1:16" x14ac:dyDescent="0.3">
      <c r="B9" s="41"/>
      <c r="C9" s="41"/>
      <c r="D9" s="41"/>
      <c r="E9" s="41"/>
      <c r="F9" s="41"/>
      <c r="G9" s="41"/>
      <c r="H9" s="41"/>
      <c r="I9" s="41"/>
      <c r="J9" s="41"/>
      <c r="K9" s="41"/>
      <c r="L9" s="41"/>
      <c r="M9" s="41"/>
      <c r="N9" s="41"/>
      <c r="O9" s="41"/>
    </row>
    <row r="10" spans="1:16" ht="20.100000000000001" customHeight="1" x14ac:dyDescent="0.3">
      <c r="B10" s="1684" t="s">
        <v>2476</v>
      </c>
      <c r="C10" s="1685"/>
      <c r="D10" s="1685"/>
      <c r="E10" s="1685"/>
      <c r="F10" s="1685"/>
      <c r="G10" s="1685"/>
      <c r="H10" s="1685"/>
      <c r="I10" s="1685"/>
      <c r="J10" s="1685"/>
      <c r="K10" s="1685"/>
      <c r="L10" s="1685"/>
      <c r="M10" s="1685"/>
      <c r="N10" s="1685"/>
      <c r="O10" s="1850"/>
    </row>
    <row r="11" spans="1:16" ht="57" customHeight="1" x14ac:dyDescent="0.3">
      <c r="B11" s="89" t="s">
        <v>2477</v>
      </c>
      <c r="C11" s="1718" t="s">
        <v>2478</v>
      </c>
      <c r="D11" s="1718"/>
      <c r="E11" s="1718"/>
      <c r="F11" s="1718"/>
      <c r="G11" s="1718"/>
      <c r="H11" s="1718"/>
      <c r="I11" s="1718"/>
      <c r="J11" s="1718"/>
      <c r="K11" s="1718"/>
      <c r="L11" s="1718"/>
      <c r="M11" s="1718"/>
      <c r="N11" s="1718"/>
      <c r="O11" s="1718"/>
    </row>
    <row r="12" spans="1:16" ht="47.25" customHeight="1" x14ac:dyDescent="0.3">
      <c r="B12" s="90" t="s">
        <v>2479</v>
      </c>
      <c r="C12" s="1721" t="s">
        <v>2480</v>
      </c>
      <c r="D12" s="1721"/>
      <c r="E12" s="1721"/>
      <c r="F12" s="1721"/>
      <c r="G12" s="1721"/>
      <c r="H12" s="1721"/>
      <c r="I12" s="1721"/>
      <c r="J12" s="1721"/>
      <c r="K12" s="1721"/>
      <c r="L12" s="1721"/>
      <c r="M12" s="1721"/>
      <c r="N12" s="1721"/>
      <c r="O12" s="1721"/>
    </row>
    <row r="13" spans="1:16" x14ac:dyDescent="0.3">
      <c r="B13" s="42"/>
      <c r="C13" s="42"/>
      <c r="D13" s="42"/>
      <c r="E13" s="42"/>
      <c r="F13" s="42"/>
      <c r="G13" s="42"/>
      <c r="H13" s="42"/>
      <c r="I13" s="42"/>
      <c r="J13" s="42"/>
      <c r="K13" s="42"/>
      <c r="L13" s="42"/>
      <c r="M13" s="42"/>
      <c r="N13" s="42"/>
      <c r="O13" s="42"/>
    </row>
    <row r="14" spans="1:16" ht="20.100000000000001" customHeight="1" x14ac:dyDescent="0.3">
      <c r="B14" s="1684" t="s">
        <v>2481</v>
      </c>
      <c r="C14" s="1685"/>
      <c r="D14" s="1685"/>
      <c r="E14" s="1685"/>
      <c r="F14" s="1685"/>
      <c r="G14" s="1685"/>
      <c r="H14" s="1685"/>
      <c r="I14" s="1685"/>
      <c r="J14" s="1685"/>
      <c r="K14" s="1685"/>
      <c r="L14" s="1685"/>
      <c r="M14" s="1685"/>
      <c r="N14" s="1685"/>
      <c r="O14" s="1850"/>
    </row>
    <row r="15" spans="1:16" ht="51" customHeight="1" x14ac:dyDescent="0.3">
      <c r="B15" s="89" t="s">
        <v>2477</v>
      </c>
      <c r="C15" s="1718" t="s">
        <v>2482</v>
      </c>
      <c r="D15" s="1718"/>
      <c r="E15" s="1718"/>
      <c r="F15" s="1718"/>
      <c r="G15" s="1718"/>
      <c r="H15" s="1718"/>
      <c r="I15" s="1718"/>
      <c r="J15" s="1718"/>
      <c r="K15" s="1718"/>
      <c r="L15" s="1718"/>
      <c r="M15" s="1718"/>
      <c r="N15" s="1718"/>
      <c r="O15" s="1718"/>
    </row>
    <row r="16" spans="1:16" ht="39.75" customHeight="1" x14ac:dyDescent="0.3">
      <c r="B16" s="90" t="s">
        <v>2479</v>
      </c>
      <c r="C16" s="1858" t="s">
        <v>2483</v>
      </c>
      <c r="D16" s="1858"/>
      <c r="E16" s="1858"/>
      <c r="F16" s="1858"/>
      <c r="G16" s="1858"/>
      <c r="H16" s="1858"/>
      <c r="I16" s="1858"/>
      <c r="J16" s="1858"/>
      <c r="K16" s="1858"/>
      <c r="L16" s="1858"/>
      <c r="M16" s="1858"/>
      <c r="N16" s="1858"/>
      <c r="O16" s="1859"/>
    </row>
    <row r="17" spans="2:16" x14ac:dyDescent="0.3">
      <c r="B17" s="42"/>
      <c r="C17" s="42"/>
      <c r="D17" s="42"/>
      <c r="E17" s="42"/>
      <c r="F17" s="42"/>
      <c r="G17" s="42"/>
      <c r="H17" s="42"/>
      <c r="I17" s="42"/>
      <c r="J17" s="42"/>
      <c r="K17" s="42"/>
      <c r="L17" s="42"/>
      <c r="M17" s="42"/>
      <c r="N17" s="42"/>
      <c r="O17" s="42"/>
    </row>
    <row r="18" spans="2:16" ht="20.100000000000001" customHeight="1" x14ac:dyDescent="0.3">
      <c r="B18" s="1855" t="s">
        <v>2484</v>
      </c>
      <c r="C18" s="1856"/>
      <c r="D18" s="1856"/>
      <c r="E18" s="1856"/>
      <c r="F18" s="1856"/>
      <c r="G18" s="1856"/>
      <c r="H18" s="1856"/>
      <c r="I18" s="1856"/>
      <c r="J18" s="1856"/>
      <c r="K18" s="1856"/>
      <c r="L18" s="1856"/>
      <c r="M18" s="1856"/>
      <c r="N18" s="1856"/>
      <c r="O18" s="1857"/>
    </row>
    <row r="19" spans="2:16" ht="45.75" customHeight="1" x14ac:dyDescent="0.3">
      <c r="B19" s="89" t="s">
        <v>2477</v>
      </c>
      <c r="C19" s="1860" t="s">
        <v>2485</v>
      </c>
      <c r="D19" s="1718"/>
      <c r="E19" s="1718"/>
      <c r="F19" s="1718"/>
      <c r="G19" s="1718"/>
      <c r="H19" s="1718"/>
      <c r="I19" s="1718"/>
      <c r="J19" s="1718"/>
      <c r="K19" s="1718"/>
      <c r="L19" s="1718"/>
      <c r="M19" s="1718"/>
      <c r="N19" s="1718"/>
      <c r="O19" s="1719"/>
    </row>
    <row r="20" spans="2:16" ht="39.9" customHeight="1" x14ac:dyDescent="0.3">
      <c r="B20" s="90" t="s">
        <v>2479</v>
      </c>
      <c r="C20" s="1858" t="s">
        <v>2486</v>
      </c>
      <c r="D20" s="1858"/>
      <c r="E20" s="1858"/>
      <c r="F20" s="1858"/>
      <c r="G20" s="1858"/>
      <c r="H20" s="1858"/>
      <c r="I20" s="1858"/>
      <c r="J20" s="1858"/>
      <c r="K20" s="1858"/>
      <c r="L20" s="1858"/>
      <c r="M20" s="1858"/>
      <c r="N20" s="1858"/>
      <c r="O20" s="1859"/>
    </row>
    <row r="21" spans="2:16" x14ac:dyDescent="0.3">
      <c r="B21" s="42"/>
      <c r="C21" s="42"/>
      <c r="D21" s="42"/>
      <c r="E21" s="42"/>
      <c r="F21" s="42"/>
      <c r="G21" s="42"/>
      <c r="H21" s="42"/>
      <c r="I21" s="42"/>
      <c r="J21" s="42"/>
      <c r="K21" s="42"/>
      <c r="L21" s="42"/>
      <c r="M21" s="42"/>
      <c r="N21" s="42"/>
      <c r="O21" s="42"/>
    </row>
    <row r="22" spans="2:16" ht="20.100000000000001" customHeight="1" x14ac:dyDescent="0.3">
      <c r="B22" s="1855" t="s">
        <v>2487</v>
      </c>
      <c r="C22" s="1856"/>
      <c r="D22" s="1856"/>
      <c r="E22" s="1856"/>
      <c r="F22" s="1856"/>
      <c r="G22" s="1856"/>
      <c r="H22" s="1856"/>
      <c r="I22" s="1856"/>
      <c r="J22" s="1856"/>
      <c r="K22" s="1856"/>
      <c r="L22" s="1856"/>
      <c r="M22" s="1856"/>
      <c r="N22" s="1856"/>
      <c r="O22" s="1857"/>
    </row>
    <row r="23" spans="2:16" ht="39.9" customHeight="1" x14ac:dyDescent="0.3">
      <c r="B23" s="89" t="s">
        <v>2488</v>
      </c>
      <c r="C23" s="1860" t="s">
        <v>2489</v>
      </c>
      <c r="D23" s="1861"/>
      <c r="E23" s="1861"/>
      <c r="F23" s="1861"/>
      <c r="G23" s="1861"/>
      <c r="H23" s="1861"/>
      <c r="I23" s="1861"/>
      <c r="J23" s="1861"/>
      <c r="K23" s="1861"/>
      <c r="L23" s="1861"/>
      <c r="M23" s="1861"/>
      <c r="N23" s="1861"/>
      <c r="O23" s="1862"/>
    </row>
    <row r="24" spans="2:16" ht="39.75" customHeight="1" x14ac:dyDescent="0.3">
      <c r="B24" s="89" t="s">
        <v>2490</v>
      </c>
      <c r="C24" s="1863" t="s">
        <v>2491</v>
      </c>
      <c r="D24" s="1863"/>
      <c r="E24" s="1863"/>
      <c r="F24" s="1863"/>
      <c r="G24" s="1863"/>
      <c r="H24" s="1863"/>
      <c r="I24" s="1863"/>
      <c r="J24" s="1863"/>
      <c r="K24" s="1863"/>
      <c r="L24" s="1863"/>
      <c r="M24" s="1863"/>
      <c r="N24" s="1863"/>
      <c r="O24" s="1864"/>
    </row>
    <row r="25" spans="2:16" ht="39.9" customHeight="1" x14ac:dyDescent="0.3">
      <c r="B25" s="90" t="s">
        <v>2492</v>
      </c>
      <c r="C25" s="1858" t="s">
        <v>2493</v>
      </c>
      <c r="D25" s="1858"/>
      <c r="E25" s="1858"/>
      <c r="F25" s="1858"/>
      <c r="G25" s="1858"/>
      <c r="H25" s="1858"/>
      <c r="I25" s="1858"/>
      <c r="J25" s="1858"/>
      <c r="K25" s="1858"/>
      <c r="L25" s="1858"/>
      <c r="M25" s="1858"/>
      <c r="N25" s="1858"/>
      <c r="O25" s="1859"/>
    </row>
    <row r="26" spans="2:16" x14ac:dyDescent="0.3">
      <c r="B26" s="41"/>
      <c r="C26" s="41"/>
      <c r="D26" s="41"/>
      <c r="E26" s="41"/>
      <c r="F26" s="41"/>
      <c r="G26" s="41"/>
      <c r="H26" s="41"/>
      <c r="I26" s="41"/>
      <c r="J26" s="41"/>
      <c r="K26" s="41"/>
      <c r="L26" s="41"/>
      <c r="M26" s="41"/>
      <c r="N26" s="41"/>
      <c r="O26" s="41"/>
    </row>
    <row r="27" spans="2:16" x14ac:dyDescent="0.3">
      <c r="B27" s="91" t="s">
        <v>2494</v>
      </c>
      <c r="C27" s="1851" t="s">
        <v>2495</v>
      </c>
      <c r="D27" s="1851"/>
      <c r="E27" s="1851"/>
      <c r="F27" s="1851"/>
      <c r="G27" s="1851"/>
      <c r="H27" s="1851"/>
      <c r="I27" s="1851"/>
      <c r="J27" s="1851"/>
      <c r="K27" s="1851"/>
      <c r="L27" s="1851"/>
      <c r="M27" s="1851"/>
      <c r="N27" s="1851"/>
      <c r="O27" s="1852"/>
    </row>
    <row r="28" spans="2:16" ht="30.6" customHeight="1" x14ac:dyDescent="0.3">
      <c r="B28" s="92" t="s">
        <v>2494</v>
      </c>
      <c r="C28" s="1853" t="s">
        <v>2496</v>
      </c>
      <c r="D28" s="1853"/>
      <c r="E28" s="1853"/>
      <c r="F28" s="1853"/>
      <c r="G28" s="1853"/>
      <c r="H28" s="1853"/>
      <c r="I28" s="1853"/>
      <c r="J28" s="1853"/>
      <c r="K28" s="1853"/>
      <c r="L28" s="1853"/>
      <c r="M28" s="1853"/>
      <c r="N28" s="1853"/>
      <c r="O28" s="1854"/>
    </row>
    <row r="30" spans="2:16" ht="15" thickBot="1" x14ac:dyDescent="0.35"/>
    <row r="31" spans="2:16" ht="16.2" thickBot="1" x14ac:dyDescent="0.35">
      <c r="B31" s="933" t="s">
        <v>2497</v>
      </c>
      <c r="C31" s="934"/>
      <c r="D31" s="934"/>
      <c r="E31" s="934"/>
      <c r="F31" s="934"/>
      <c r="G31" s="934"/>
      <c r="H31" s="934"/>
      <c r="I31" s="934"/>
      <c r="J31" s="934"/>
      <c r="K31" s="934"/>
      <c r="L31" s="934"/>
      <c r="M31" s="934"/>
      <c r="N31" s="934"/>
      <c r="O31" s="935"/>
      <c r="P31" s="1"/>
    </row>
    <row r="32" spans="2:16" ht="15" thickBot="1" x14ac:dyDescent="0.35"/>
    <row r="33" spans="2:15" ht="23.25" customHeight="1" thickBot="1" x14ac:dyDescent="0.35">
      <c r="B33" s="1844" t="s">
        <v>2498</v>
      </c>
      <c r="C33" s="1845"/>
      <c r="D33" s="1845"/>
      <c r="E33" s="1845"/>
      <c r="F33" s="1845"/>
      <c r="G33" s="1845"/>
      <c r="H33" s="1845"/>
      <c r="I33" s="1845"/>
      <c r="J33" s="1845"/>
      <c r="K33" s="1845"/>
      <c r="L33" s="1845"/>
      <c r="M33" s="1845"/>
      <c r="N33" s="1845"/>
      <c r="O33" s="1846"/>
    </row>
    <row r="34" spans="2:15" ht="21.6" customHeight="1" x14ac:dyDescent="0.3">
      <c r="B34" s="1868" t="s">
        <v>2499</v>
      </c>
      <c r="C34" s="1866"/>
      <c r="D34" s="1869"/>
      <c r="E34" s="1865" t="s">
        <v>2500</v>
      </c>
      <c r="F34" s="1866"/>
      <c r="G34" s="1869"/>
      <c r="H34" s="1865" t="s">
        <v>2501</v>
      </c>
      <c r="I34" s="1866"/>
      <c r="J34" s="1869"/>
      <c r="K34" s="1865" t="s">
        <v>2502</v>
      </c>
      <c r="L34" s="1866"/>
      <c r="M34" s="1866" t="s">
        <v>2503</v>
      </c>
      <c r="N34" s="1866"/>
      <c r="O34" s="1869"/>
    </row>
    <row r="35" spans="2:15" ht="15" thickBot="1" x14ac:dyDescent="0.35">
      <c r="B35" s="1683" t="s">
        <v>2504</v>
      </c>
      <c r="C35" s="1867"/>
      <c r="D35" s="1654"/>
      <c r="E35" s="1653" t="s">
        <v>2505</v>
      </c>
      <c r="F35" s="1867"/>
      <c r="G35" s="1654"/>
      <c r="H35" s="1653" t="s">
        <v>2506</v>
      </c>
      <c r="I35" s="1867"/>
      <c r="J35" s="1654"/>
      <c r="K35" s="1653"/>
      <c r="L35" s="1867"/>
      <c r="M35" s="1867" t="s">
        <v>2507</v>
      </c>
      <c r="N35" s="1867"/>
      <c r="O35" s="1654"/>
    </row>
    <row r="40" spans="2:15" x14ac:dyDescent="0.3">
      <c r="L40" t="s">
        <v>306</v>
      </c>
    </row>
  </sheetData>
  <sheetProtection algorithmName="SHA-512" hashValue="MYg2vDQvVy0j8xdWmYnWNl+iSDBa0G158LkCBCYl1IGBfROH1bzkJaVhYtZNXCufqhRVBO+ziYrb3/OaCoiPAQ==" saltValue="rvmz2shR4/IbFMqpJbcuXQ==" spinCount="100000" sheet="1" objects="1" scenarios="1"/>
  <mergeCells count="30">
    <mergeCell ref="K34:L35"/>
    <mergeCell ref="B35:D35"/>
    <mergeCell ref="E35:G35"/>
    <mergeCell ref="H35:J35"/>
    <mergeCell ref="M35:O35"/>
    <mergeCell ref="B34:D34"/>
    <mergeCell ref="E34:G34"/>
    <mergeCell ref="H34:J34"/>
    <mergeCell ref="M34:O34"/>
    <mergeCell ref="C19:O19"/>
    <mergeCell ref="C20:O20"/>
    <mergeCell ref="C23:O23"/>
    <mergeCell ref="C24:O24"/>
    <mergeCell ref="C25:O25"/>
    <mergeCell ref="K2:O2"/>
    <mergeCell ref="B4:O4"/>
    <mergeCell ref="B6:O6"/>
    <mergeCell ref="B31:O31"/>
    <mergeCell ref="B33:O33"/>
    <mergeCell ref="B8:O8"/>
    <mergeCell ref="B10:O10"/>
    <mergeCell ref="C11:O11"/>
    <mergeCell ref="C12:O12"/>
    <mergeCell ref="C27:O27"/>
    <mergeCell ref="C28:O28"/>
    <mergeCell ref="B14:O14"/>
    <mergeCell ref="B18:O18"/>
    <mergeCell ref="B22:O22"/>
    <mergeCell ref="C15:O15"/>
    <mergeCell ref="C16:O16"/>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2"/>
  <sheetViews>
    <sheetView workbookViewId="0">
      <selection activeCell="Q9" sqref="Q9:R9"/>
    </sheetView>
  </sheetViews>
  <sheetFormatPr defaultRowHeight="14.4" x14ac:dyDescent="0.3"/>
  <cols>
    <col min="1" max="1" width="1.5546875" customWidth="1"/>
  </cols>
  <sheetData>
    <row r="1" spans="1:16" ht="12" customHeight="1" x14ac:dyDescent="0.3">
      <c r="C1" s="1"/>
    </row>
    <row r="2" spans="1:16" s="12" customFormat="1" ht="30" customHeight="1" x14ac:dyDescent="0.3">
      <c r="A2" s="16"/>
      <c r="B2" s="16"/>
      <c r="C2" s="15" t="s">
        <v>3</v>
      </c>
      <c r="D2" s="15"/>
      <c r="E2" s="15"/>
      <c r="F2" s="9"/>
      <c r="G2" s="9"/>
      <c r="H2" s="9"/>
      <c r="I2" s="9"/>
      <c r="J2" s="24"/>
      <c r="K2" s="862" t="s">
        <v>4</v>
      </c>
      <c r="L2" s="862"/>
      <c r="M2" s="862"/>
      <c r="N2" s="862"/>
      <c r="O2" s="862"/>
    </row>
    <row r="3" spans="1:16" s="12" customFormat="1" ht="15.75" customHeight="1" x14ac:dyDescent="0.3">
      <c r="A3" s="13"/>
      <c r="B3" s="13"/>
      <c r="C3" s="13"/>
      <c r="D3" s="13"/>
      <c r="E3" s="11"/>
      <c r="F3" s="11"/>
      <c r="G3" s="11"/>
      <c r="H3" s="11"/>
      <c r="I3" s="11"/>
      <c r="O3" s="11"/>
    </row>
    <row r="4" spans="1:16" ht="20.25" customHeight="1" x14ac:dyDescent="0.3">
      <c r="A4" s="23"/>
      <c r="B4" s="867" t="s">
        <v>2508</v>
      </c>
      <c r="C4" s="867"/>
      <c r="D4" s="867"/>
      <c r="E4" s="867"/>
      <c r="F4" s="867"/>
      <c r="G4" s="867"/>
      <c r="H4" s="867"/>
      <c r="I4" s="867"/>
      <c r="J4" s="867"/>
      <c r="K4" s="867"/>
      <c r="L4" s="867"/>
      <c r="M4" s="867"/>
      <c r="N4" s="867"/>
      <c r="O4" s="867"/>
    </row>
    <row r="5" spans="1:16" ht="15" thickBot="1" x14ac:dyDescent="0.35"/>
    <row r="6" spans="1:16" ht="16.2" thickBot="1" x14ac:dyDescent="0.35">
      <c r="B6" s="933" t="s">
        <v>2509</v>
      </c>
      <c r="C6" s="934"/>
      <c r="D6" s="934"/>
      <c r="E6" s="934"/>
      <c r="F6" s="934"/>
      <c r="G6" s="934"/>
      <c r="H6" s="934"/>
      <c r="I6" s="934"/>
      <c r="J6" s="934"/>
      <c r="K6" s="934"/>
      <c r="L6" s="934"/>
      <c r="M6" s="934"/>
      <c r="N6" s="934"/>
      <c r="O6" s="935"/>
      <c r="P6" s="1"/>
    </row>
    <row r="8" spans="1:16" ht="35.25" customHeight="1" x14ac:dyDescent="0.3">
      <c r="B8" s="39" t="s">
        <v>2494</v>
      </c>
      <c r="C8" s="1870" t="s">
        <v>2510</v>
      </c>
      <c r="D8" s="1870"/>
      <c r="E8" s="1870"/>
      <c r="F8" s="1870"/>
      <c r="G8" s="1870"/>
      <c r="H8" s="1870"/>
      <c r="I8" s="1870"/>
      <c r="J8" s="1870"/>
      <c r="K8" s="1870"/>
      <c r="L8" s="1870"/>
      <c r="M8" s="1870"/>
      <c r="N8" s="1870"/>
      <c r="O8" s="1871"/>
    </row>
    <row r="9" spans="1:16" ht="38.25" customHeight="1" x14ac:dyDescent="0.3">
      <c r="B9" s="40" t="s">
        <v>2494</v>
      </c>
      <c r="C9" s="1872" t="s">
        <v>2511</v>
      </c>
      <c r="D9" s="1872"/>
      <c r="E9" s="1872"/>
      <c r="F9" s="1872"/>
      <c r="G9" s="1872"/>
      <c r="H9" s="1872"/>
      <c r="I9" s="1872"/>
      <c r="J9" s="1872"/>
      <c r="K9" s="1872"/>
      <c r="L9" s="1872"/>
      <c r="M9" s="1872"/>
      <c r="N9" s="1872"/>
      <c r="O9" s="1873"/>
    </row>
    <row r="11" spans="1:16" ht="15" thickBot="1" x14ac:dyDescent="0.35"/>
    <row r="12" spans="1:16" ht="16.2" thickBot="1" x14ac:dyDescent="0.35">
      <c r="B12" s="933" t="s">
        <v>2512</v>
      </c>
      <c r="C12" s="934"/>
      <c r="D12" s="934"/>
      <c r="E12" s="934"/>
      <c r="F12" s="934"/>
      <c r="G12" s="934"/>
      <c r="H12" s="934"/>
      <c r="I12" s="934"/>
      <c r="J12" s="934"/>
      <c r="K12" s="934"/>
      <c r="L12" s="934"/>
      <c r="M12" s="934"/>
      <c r="N12" s="934"/>
      <c r="O12" s="935"/>
      <c r="P12" s="1"/>
    </row>
    <row r="14" spans="1:16" ht="27" customHeight="1" x14ac:dyDescent="0.3">
      <c r="B14" s="39" t="s">
        <v>2494</v>
      </c>
      <c r="C14" s="1874" t="s">
        <v>2513</v>
      </c>
      <c r="D14" s="1875"/>
      <c r="E14" s="1875"/>
      <c r="F14" s="1875"/>
      <c r="G14" s="1875"/>
      <c r="H14" s="1875"/>
      <c r="I14" s="1875"/>
      <c r="J14" s="1875"/>
      <c r="K14" s="1875"/>
      <c r="L14" s="1875"/>
      <c r="M14" s="1875"/>
      <c r="N14" s="1875"/>
      <c r="O14" s="1067"/>
    </row>
    <row r="15" spans="1:16" ht="17.100000000000001" customHeight="1" x14ac:dyDescent="0.3">
      <c r="B15" s="40" t="s">
        <v>2494</v>
      </c>
      <c r="C15" s="1876" t="s">
        <v>2514</v>
      </c>
      <c r="D15" s="1876"/>
      <c r="E15" s="1876"/>
      <c r="F15" s="1876"/>
      <c r="G15" s="1876"/>
      <c r="H15" s="1876"/>
      <c r="I15" s="1876"/>
      <c r="J15" s="1876"/>
      <c r="K15" s="1876"/>
      <c r="L15" s="1876"/>
      <c r="M15" s="1876"/>
      <c r="N15" s="1876"/>
      <c r="O15" s="1877"/>
    </row>
    <row r="17" spans="2:16" ht="15" thickBot="1" x14ac:dyDescent="0.35"/>
    <row r="18" spans="2:16" ht="16.2" thickBot="1" x14ac:dyDescent="0.35">
      <c r="B18" s="933" t="s">
        <v>2515</v>
      </c>
      <c r="C18" s="934"/>
      <c r="D18" s="934"/>
      <c r="E18" s="934"/>
      <c r="F18" s="934"/>
      <c r="G18" s="934"/>
      <c r="H18" s="934"/>
      <c r="I18" s="934"/>
      <c r="J18" s="934"/>
      <c r="K18" s="934"/>
      <c r="L18" s="934"/>
      <c r="M18" s="934"/>
      <c r="N18" s="934"/>
      <c r="O18" s="935"/>
      <c r="P18" s="1"/>
    </row>
    <row r="20" spans="2:16" ht="49.5" customHeight="1" x14ac:dyDescent="0.3">
      <c r="B20" s="36" t="s">
        <v>2494</v>
      </c>
      <c r="C20" s="1870" t="s">
        <v>2516</v>
      </c>
      <c r="D20" s="1870"/>
      <c r="E20" s="1870"/>
      <c r="F20" s="1870"/>
      <c r="G20" s="1870"/>
      <c r="H20" s="1870"/>
      <c r="I20" s="1870"/>
      <c r="J20" s="1870"/>
      <c r="K20" s="1870"/>
      <c r="L20" s="1870"/>
      <c r="M20" s="1870"/>
      <c r="N20" s="1870"/>
      <c r="O20" s="1871"/>
    </row>
    <row r="21" spans="2:16" ht="30.75" customHeight="1" x14ac:dyDescent="0.3">
      <c r="B21" s="37" t="s">
        <v>2494</v>
      </c>
      <c r="C21" s="1872" t="s">
        <v>2517</v>
      </c>
      <c r="D21" s="1872"/>
      <c r="E21" s="1872"/>
      <c r="F21" s="1872"/>
      <c r="G21" s="1872"/>
      <c r="H21" s="1872"/>
      <c r="I21" s="1872"/>
      <c r="J21" s="1872"/>
      <c r="K21" s="1872"/>
      <c r="L21" s="1872"/>
      <c r="M21" s="1872"/>
      <c r="N21" s="1872"/>
      <c r="O21" s="1873"/>
    </row>
    <row r="23" spans="2:16" ht="15" thickBot="1" x14ac:dyDescent="0.35"/>
    <row r="24" spans="2:16" ht="16.2" thickBot="1" x14ac:dyDescent="0.35">
      <c r="B24" s="933" t="s">
        <v>2518</v>
      </c>
      <c r="C24" s="934"/>
      <c r="D24" s="934"/>
      <c r="E24" s="934"/>
      <c r="F24" s="934"/>
      <c r="G24" s="934"/>
      <c r="H24" s="934"/>
      <c r="I24" s="934"/>
      <c r="J24" s="934"/>
      <c r="K24" s="934"/>
      <c r="L24" s="934"/>
      <c r="M24" s="934"/>
      <c r="N24" s="934"/>
      <c r="O24" s="935"/>
      <c r="P24" s="1"/>
    </row>
    <row r="26" spans="2:16" x14ac:dyDescent="0.3">
      <c r="B26" s="39" t="s">
        <v>2494</v>
      </c>
      <c r="C26" s="1882" t="s">
        <v>2519</v>
      </c>
      <c r="D26" s="1882"/>
      <c r="E26" s="1882"/>
      <c r="F26" s="1882"/>
      <c r="G26" s="1882"/>
      <c r="H26" s="1882"/>
      <c r="I26" s="1882"/>
      <c r="J26" s="1882"/>
      <c r="K26" s="1882"/>
      <c r="L26" s="1882"/>
      <c r="M26" s="1882"/>
      <c r="N26" s="1882"/>
      <c r="O26" s="1883"/>
    </row>
    <row r="27" spans="2:16" x14ac:dyDescent="0.3">
      <c r="B27" s="40"/>
      <c r="C27" s="1880"/>
      <c r="D27" s="1880"/>
      <c r="E27" s="1880"/>
      <c r="F27" s="1880"/>
      <c r="G27" s="1880"/>
      <c r="H27" s="1880"/>
      <c r="I27" s="1880"/>
      <c r="J27" s="1880"/>
      <c r="K27" s="1880"/>
      <c r="L27" s="1880"/>
      <c r="M27" s="1880"/>
      <c r="N27" s="1880"/>
      <c r="O27" s="1881"/>
    </row>
    <row r="29" spans="2:16" ht="15" thickBot="1" x14ac:dyDescent="0.35"/>
    <row r="30" spans="2:16" ht="16.2" thickBot="1" x14ac:dyDescent="0.35">
      <c r="B30" s="933" t="s">
        <v>2520</v>
      </c>
      <c r="C30" s="934"/>
      <c r="D30" s="934"/>
      <c r="E30" s="934"/>
      <c r="F30" s="934"/>
      <c r="G30" s="934"/>
      <c r="H30" s="934"/>
      <c r="I30" s="934"/>
      <c r="J30" s="934"/>
      <c r="K30" s="934"/>
      <c r="L30" s="934"/>
      <c r="M30" s="934"/>
      <c r="N30" s="934"/>
      <c r="O30" s="935"/>
      <c r="P30" s="1"/>
    </row>
    <row r="32" spans="2:16" ht="37.5" customHeight="1" x14ac:dyDescent="0.3">
      <c r="B32" s="38" t="s">
        <v>70</v>
      </c>
      <c r="C32" s="1878" t="s">
        <v>2521</v>
      </c>
      <c r="D32" s="1878"/>
      <c r="E32" s="1878"/>
      <c r="F32" s="1878"/>
      <c r="G32" s="1878"/>
      <c r="H32" s="1878"/>
      <c r="I32" s="1878"/>
      <c r="J32" s="1878"/>
      <c r="K32" s="1878"/>
      <c r="L32" s="1878"/>
      <c r="M32" s="1878"/>
      <c r="N32" s="1878"/>
      <c r="O32" s="1879"/>
    </row>
  </sheetData>
  <sheetProtection algorithmName="SHA-512" hashValue="kn30gcebM+2wP5hrQjivAlnk/olCd9/ufbBr0AWQDEAlRsDNeqXfcM+c5HwnSCkNaTd7VnZyGRfgG+L2pQqARA==" saltValue="To/IOsVboDiwpvoc3SXsXA==" spinCount="100000" sheet="1" objects="1" scenarios="1"/>
  <mergeCells count="16">
    <mergeCell ref="C32:O32"/>
    <mergeCell ref="C27:O27"/>
    <mergeCell ref="B30:O30"/>
    <mergeCell ref="B24:O24"/>
    <mergeCell ref="C26:O26"/>
    <mergeCell ref="C20:O20"/>
    <mergeCell ref="C21:O21"/>
    <mergeCell ref="C14:O14"/>
    <mergeCell ref="C15:O15"/>
    <mergeCell ref="K2:O2"/>
    <mergeCell ref="B4:O4"/>
    <mergeCell ref="B6:O6"/>
    <mergeCell ref="B12:O12"/>
    <mergeCell ref="B18:O18"/>
    <mergeCell ref="C8:O8"/>
    <mergeCell ref="C9:O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685CC17154A84FB610AB6BAB57B63A" ma:contentTypeVersion="35" ma:contentTypeDescription="Create a new document." ma:contentTypeScope="" ma:versionID="c0aa9ec22628304a4f068a01568d92cc">
  <xsd:schema xmlns:xsd="http://www.w3.org/2001/XMLSchema" xmlns:xs="http://www.w3.org/2001/XMLSchema" xmlns:p="http://schemas.microsoft.com/office/2006/metadata/properties" xmlns:ns3="d78c094f-b69d-4ee8-83d3-b01384490d9f" xmlns:ns4="3c9bdb26-c183-4d8a-a724-0f948e001008" targetNamespace="http://schemas.microsoft.com/office/2006/metadata/properties" ma:root="true" ma:fieldsID="b3b0835dfb73e10d4a8f08a3e7c1f1eb" ns3:_="" ns4:_="">
    <xsd:import namespace="d78c094f-b69d-4ee8-83d3-b01384490d9f"/>
    <xsd:import namespace="3c9bdb26-c183-4d8a-a724-0f948e00100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NotebookType" minOccurs="0"/>
                <xsd:element ref="ns4:FolderType" minOccurs="0"/>
                <xsd:element ref="ns4:CultureName" minOccurs="0"/>
                <xsd:element ref="ns4:AppVersion" minOccurs="0"/>
                <xsd:element ref="ns4:TeamsChannelId" minOccurs="0"/>
                <xsd:element ref="ns4:Owner" minOccurs="0"/>
                <xsd:element ref="ns4:Math_Settings" minOccurs="0"/>
                <xsd:element ref="ns4:DefaultSectionNames" minOccurs="0"/>
                <xsd:element ref="ns4:Templates" minOccurs="0"/>
                <xsd:element ref="ns4:Teachers" minOccurs="0"/>
                <xsd:element ref="ns4:Students" minOccurs="0"/>
                <xsd:element ref="ns4:Student_Groups" minOccurs="0"/>
                <xsd:element ref="ns4:Distribution_Groups" minOccurs="0"/>
                <xsd:element ref="ns4:LMS_Mapping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IsNotebookLocked" minOccurs="0"/>
                <xsd:element ref="ns4:Teams_Channel_Section_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c094f-b69d-4ee8-83d3-b01384490d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9bdb26-c183-4d8a-a724-0f948e00100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Teachers" ma:index="30"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31"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2"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Teachers" ma:index="35" nillable="true" ma:displayName="Invited Teachers" ma:internalName="Invited_Teachers">
      <xsd:simpleType>
        <xsd:restriction base="dms:Note">
          <xsd:maxLength value="255"/>
        </xsd:restriction>
      </xsd:simpleType>
    </xsd:element>
    <xsd:element name="Invited_Students" ma:index="36" nillable="true" ma:displayName="Invited Students" ma:internalName="Invited_Student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Teacher_Only_SectionGroup" ma:index="38" nillable="true" ma:displayName="Has Teacher Only SectionGroup" ma:internalName="Has_Teacher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Teams_Channel_Section_Location" ma:index="41" nillable="true" ma:displayName="Teams Channel Section Location" ma:internalName="Teams_Channel_Section_Location">
      <xsd:simpleType>
        <xsd:restriction base="dms:Text"/>
      </xsd:simpleType>
    </xsd:element>
    <xsd:element name="MediaLengthInSeconds" ma:index="4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wner xmlns="3c9bdb26-c183-4d8a-a724-0f948e001008">
      <UserInfo>
        <DisplayName/>
        <AccountId xsi:nil="true"/>
        <AccountType/>
      </UserInfo>
    </Owner>
    <Math_Settings xmlns="3c9bdb26-c183-4d8a-a724-0f948e001008" xsi:nil="true"/>
    <TeamsChannelId xmlns="3c9bdb26-c183-4d8a-a724-0f948e001008" xsi:nil="true"/>
    <NotebookType xmlns="3c9bdb26-c183-4d8a-a724-0f948e001008" xsi:nil="true"/>
    <FolderType xmlns="3c9bdb26-c183-4d8a-a724-0f948e001008" xsi:nil="true"/>
    <AppVersion xmlns="3c9bdb26-c183-4d8a-a724-0f948e001008" xsi:nil="true"/>
    <Invited_Teachers xmlns="3c9bdb26-c183-4d8a-a724-0f948e001008" xsi:nil="true"/>
    <IsNotebookLocked xmlns="3c9bdb26-c183-4d8a-a724-0f948e001008" xsi:nil="true"/>
    <Teachers xmlns="3c9bdb26-c183-4d8a-a724-0f948e001008">
      <UserInfo>
        <DisplayName/>
        <AccountId xsi:nil="true"/>
        <AccountType/>
      </UserInfo>
    </Teachers>
    <Students xmlns="3c9bdb26-c183-4d8a-a724-0f948e001008">
      <UserInfo>
        <DisplayName/>
        <AccountId xsi:nil="true"/>
        <AccountType/>
      </UserInfo>
    </Students>
    <Student_Groups xmlns="3c9bdb26-c183-4d8a-a724-0f948e001008">
      <UserInfo>
        <DisplayName/>
        <AccountId xsi:nil="true"/>
        <AccountType/>
      </UserInfo>
    </Student_Groups>
    <Teams_Channel_Section_Location xmlns="3c9bdb26-c183-4d8a-a724-0f948e001008" xsi:nil="true"/>
    <CultureName xmlns="3c9bdb26-c183-4d8a-a724-0f948e001008" xsi:nil="true"/>
    <Distribution_Groups xmlns="3c9bdb26-c183-4d8a-a724-0f948e001008" xsi:nil="true"/>
    <Self_Registration_Enabled xmlns="3c9bdb26-c183-4d8a-a724-0f948e001008" xsi:nil="true"/>
    <Has_Teacher_Only_SectionGroup xmlns="3c9bdb26-c183-4d8a-a724-0f948e001008" xsi:nil="true"/>
    <Is_Collaboration_Space_Locked xmlns="3c9bdb26-c183-4d8a-a724-0f948e001008" xsi:nil="true"/>
    <LMS_Mappings xmlns="3c9bdb26-c183-4d8a-a724-0f948e001008" xsi:nil="true"/>
    <Invited_Students xmlns="3c9bdb26-c183-4d8a-a724-0f948e001008" xsi:nil="true"/>
    <Templates xmlns="3c9bdb26-c183-4d8a-a724-0f948e001008" xsi:nil="true"/>
    <DefaultSectionNames xmlns="3c9bdb26-c183-4d8a-a724-0f948e001008" xsi:nil="true"/>
  </documentManagement>
</p:properties>
</file>

<file path=customXml/itemProps1.xml><?xml version="1.0" encoding="utf-8"?>
<ds:datastoreItem xmlns:ds="http://schemas.openxmlformats.org/officeDocument/2006/customXml" ds:itemID="{DCB90F79-2D3E-40DF-AE5E-02834CF19960}">
  <ds:schemaRefs>
    <ds:schemaRef ds:uri="http://schemas.microsoft.com/sharepoint/v3/contenttype/forms"/>
  </ds:schemaRefs>
</ds:datastoreItem>
</file>

<file path=customXml/itemProps2.xml><?xml version="1.0" encoding="utf-8"?>
<ds:datastoreItem xmlns:ds="http://schemas.openxmlformats.org/officeDocument/2006/customXml" ds:itemID="{116FBCE0-B641-48D4-A820-C1C2CFD96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c094f-b69d-4ee8-83d3-b01384490d9f"/>
    <ds:schemaRef ds:uri="3c9bdb26-c183-4d8a-a724-0f948e0010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55885D-C851-4B64-AB77-E7F5452F42D3}">
  <ds:schemaRefs>
    <ds:schemaRef ds:uri="http://schemas.microsoft.com/office/2006/metadata/properties"/>
    <ds:schemaRef ds:uri="http://schemas.microsoft.com/office/infopath/2007/PartnerControls"/>
    <ds:schemaRef ds:uri="3c9bdb26-c183-4d8a-a724-0f948e0010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9</vt:i4>
      </vt:variant>
    </vt:vector>
  </HeadingPairs>
  <TitlesOfParts>
    <vt:vector size="9" baseType="lpstr">
      <vt:lpstr>Capa</vt:lpstr>
      <vt:lpstr>Projeto Educativo</vt:lpstr>
      <vt:lpstr>Organização escolar do ano</vt:lpstr>
      <vt:lpstr>Plano Anual de Atividades</vt:lpstr>
      <vt:lpstr>Serviços de Apoio</vt:lpstr>
      <vt:lpstr>Plano Anual de Formação</vt:lpstr>
      <vt:lpstr>Desporto Escolar</vt:lpstr>
      <vt:lpstr>Recursos e Orçamento</vt:lpstr>
      <vt:lpstr>Acomp., divulgação e avaliação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utilizador</dc:creator>
  <cp:keywords/>
  <dc:description/>
  <cp:lastModifiedBy>Márcia Luísa Marques Correia</cp:lastModifiedBy>
  <cp:revision/>
  <cp:lastPrinted>2023-09-28T12:10:11Z</cp:lastPrinted>
  <dcterms:created xsi:type="dcterms:W3CDTF">2015-01-28T11:24:42Z</dcterms:created>
  <dcterms:modified xsi:type="dcterms:W3CDTF">2023-10-02T10:55:15Z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0x01010041685CC17154A84FB610AB6BAB57B63A</vt:lpwstr>
  </property>
</Properties>
</file>